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665" windowHeight="8070" activeTab="3"/>
  </bookViews>
  <sheets>
    <sheet name="All Time Combined" sheetId="1" r:id="rId1"/>
    <sheet name="Rivertown Sports" sheetId="2" r:id="rId2"/>
    <sheet name="Cedar Rock" sheetId="3" r:id="rId3"/>
    <sheet name="WIFC" sheetId="4" r:id="rId4"/>
  </sheets>
  <definedNames>
    <definedName name="_xlnm.Print_Area" localSheetId="0">'All Time Combined'!$A$1:$BP$30</definedName>
    <definedName name="_xlnm.Print_Area" localSheetId="2">'Cedar Rock'!$A$1:$S$19</definedName>
    <definedName name="_xlnm.Print_Area" localSheetId="1">'Rivertown Sports'!$A$2:$Z$20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4"/>
  <c r="AA11"/>
  <c r="AA10"/>
  <c r="AA8"/>
  <c r="AA7"/>
  <c r="AA6"/>
  <c r="AA5"/>
  <c r="AA4"/>
  <c r="BP13" i="1" l="1"/>
  <c r="BP12"/>
  <c r="BP10"/>
  <c r="BP9"/>
  <c r="BP8"/>
  <c r="BP7"/>
  <c r="BP6"/>
  <c r="AA16" i="4"/>
  <c r="AA15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15"/>
  <c r="W15"/>
  <c r="V15"/>
  <c r="V17" s="1"/>
  <c r="U15"/>
  <c r="T15"/>
  <c r="T17" s="1"/>
  <c r="S15"/>
  <c r="R15"/>
  <c r="Q15"/>
  <c r="P15"/>
  <c r="O15"/>
  <c r="N15"/>
  <c r="N17" s="1"/>
  <c r="M15"/>
  <c r="L15"/>
  <c r="L17" s="1"/>
  <c r="K15"/>
  <c r="J15"/>
  <c r="I15"/>
  <c r="H15"/>
  <c r="G15"/>
  <c r="F15"/>
  <c r="F17" s="1"/>
  <c r="E15"/>
  <c r="D15"/>
  <c r="D17" s="1"/>
  <c r="C15"/>
  <c r="B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F17" i="3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R17" s="1"/>
  <c r="Q15"/>
  <c r="Q17" s="1"/>
  <c r="P15"/>
  <c r="P17" s="1"/>
  <c r="O15"/>
  <c r="O17" s="1"/>
  <c r="N15"/>
  <c r="N17" s="1"/>
  <c r="M15"/>
  <c r="M17" s="1"/>
  <c r="L15"/>
  <c r="L17" s="1"/>
  <c r="K15"/>
  <c r="K17" s="1"/>
  <c r="J15"/>
  <c r="J17" s="1"/>
  <c r="I15"/>
  <c r="I17" s="1"/>
  <c r="H15"/>
  <c r="H17" s="1"/>
  <c r="G15"/>
  <c r="G17" s="1"/>
  <c r="F15"/>
  <c r="E15"/>
  <c r="E17" s="1"/>
  <c r="D15"/>
  <c r="D17" s="1"/>
  <c r="C15"/>
  <c r="C17" s="1"/>
  <c r="B15"/>
  <c r="B17" s="1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R12"/>
  <c r="Q12"/>
  <c r="P12"/>
  <c r="O12"/>
  <c r="N12"/>
  <c r="M12"/>
  <c r="L12"/>
  <c r="K12"/>
  <c r="J12"/>
  <c r="I12"/>
  <c r="H12"/>
  <c r="G12"/>
  <c r="F12"/>
  <c r="E12"/>
  <c r="D12"/>
  <c r="C12"/>
  <c r="B12"/>
  <c r="S12" s="1"/>
  <c r="S11"/>
  <c r="S16" s="1"/>
  <c r="S10"/>
  <c r="S15" s="1"/>
  <c r="S8"/>
  <c r="S7"/>
  <c r="S6"/>
  <c r="S5"/>
  <c r="S4"/>
  <c r="U17" i="2"/>
  <c r="Q17"/>
  <c r="P17"/>
  <c r="M17"/>
  <c r="L17"/>
  <c r="I17"/>
  <c r="H17"/>
  <c r="E17"/>
  <c r="D17"/>
  <c r="Y16"/>
  <c r="Y17" s="1"/>
  <c r="X16"/>
  <c r="X17" s="1"/>
  <c r="W16"/>
  <c r="V16"/>
  <c r="U16"/>
  <c r="T16"/>
  <c r="T17" s="1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W17" s="1"/>
  <c r="V15"/>
  <c r="V17" s="1"/>
  <c r="U15"/>
  <c r="T15"/>
  <c r="S15"/>
  <c r="S17" s="1"/>
  <c r="R15"/>
  <c r="R17" s="1"/>
  <c r="Q15"/>
  <c r="P15"/>
  <c r="O15"/>
  <c r="O17" s="1"/>
  <c r="N15"/>
  <c r="N17" s="1"/>
  <c r="M15"/>
  <c r="L15"/>
  <c r="K15"/>
  <c r="K17" s="1"/>
  <c r="J15"/>
  <c r="J17" s="1"/>
  <c r="I15"/>
  <c r="H15"/>
  <c r="G15"/>
  <c r="G17" s="1"/>
  <c r="F15"/>
  <c r="F17" s="1"/>
  <c r="E15"/>
  <c r="D15"/>
  <c r="C15"/>
  <c r="C17" s="1"/>
  <c r="B15"/>
  <c r="B17" s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Z16" s="1"/>
  <c r="Z10"/>
  <c r="Z12" s="1"/>
  <c r="Z8"/>
  <c r="Z7"/>
  <c r="Z6"/>
  <c r="Z5"/>
  <c r="Z14" s="1"/>
  <c r="Z4"/>
  <c r="M19" i="1"/>
  <c r="AC19"/>
  <c r="BA19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18"/>
  <c r="C17"/>
  <c r="C19" s="1"/>
  <c r="D17"/>
  <c r="D19" s="1"/>
  <c r="E17"/>
  <c r="E19" s="1"/>
  <c r="F17"/>
  <c r="F19" s="1"/>
  <c r="G17"/>
  <c r="G19" s="1"/>
  <c r="H17"/>
  <c r="H19" s="1"/>
  <c r="I17"/>
  <c r="I19" s="1"/>
  <c r="J17"/>
  <c r="J19" s="1"/>
  <c r="K17"/>
  <c r="K19" s="1"/>
  <c r="L17"/>
  <c r="L19" s="1"/>
  <c r="M17"/>
  <c r="N17"/>
  <c r="N19" s="1"/>
  <c r="O17"/>
  <c r="O19" s="1"/>
  <c r="P17"/>
  <c r="P19" s="1"/>
  <c r="Q17"/>
  <c r="Q19" s="1"/>
  <c r="R17"/>
  <c r="R19" s="1"/>
  <c r="S17"/>
  <c r="S19" s="1"/>
  <c r="T17"/>
  <c r="T19" s="1"/>
  <c r="U17"/>
  <c r="U19" s="1"/>
  <c r="V17"/>
  <c r="V19" s="1"/>
  <c r="W17"/>
  <c r="W19" s="1"/>
  <c r="X17"/>
  <c r="X19" s="1"/>
  <c r="Y17"/>
  <c r="Y19" s="1"/>
  <c r="Z17"/>
  <c r="Z19" s="1"/>
  <c r="AA17"/>
  <c r="AA19" s="1"/>
  <c r="AB17"/>
  <c r="AB19" s="1"/>
  <c r="AC17"/>
  <c r="AD17"/>
  <c r="AD19" s="1"/>
  <c r="AE17"/>
  <c r="AE19" s="1"/>
  <c r="AF17"/>
  <c r="AF19" s="1"/>
  <c r="AG17"/>
  <c r="AG19" s="1"/>
  <c r="AH17"/>
  <c r="AH19" s="1"/>
  <c r="AI17"/>
  <c r="AI19" s="1"/>
  <c r="AJ17"/>
  <c r="AJ19" s="1"/>
  <c r="AK17"/>
  <c r="AK19" s="1"/>
  <c r="AL17"/>
  <c r="AL19" s="1"/>
  <c r="AM17"/>
  <c r="AM19" s="1"/>
  <c r="AN17"/>
  <c r="AN19" s="1"/>
  <c r="AO17"/>
  <c r="AO19" s="1"/>
  <c r="AP17"/>
  <c r="AP19" s="1"/>
  <c r="AQ17"/>
  <c r="AQ19" s="1"/>
  <c r="AR17"/>
  <c r="AR19" s="1"/>
  <c r="AS17"/>
  <c r="AS19" s="1"/>
  <c r="AT17"/>
  <c r="AT19" s="1"/>
  <c r="AU17"/>
  <c r="AU19" s="1"/>
  <c r="AV17"/>
  <c r="AV19" s="1"/>
  <c r="AW17"/>
  <c r="AW19" s="1"/>
  <c r="AX17"/>
  <c r="AX19" s="1"/>
  <c r="AY17"/>
  <c r="AY19" s="1"/>
  <c r="AZ17"/>
  <c r="AZ19" s="1"/>
  <c r="BA17"/>
  <c r="BB17"/>
  <c r="BB19" s="1"/>
  <c r="BC17"/>
  <c r="BC19" s="1"/>
  <c r="BD17"/>
  <c r="BD19" s="1"/>
  <c r="BE17"/>
  <c r="BE19" s="1"/>
  <c r="BF17"/>
  <c r="BF19" s="1"/>
  <c r="BG17"/>
  <c r="BG19" s="1"/>
  <c r="BH17"/>
  <c r="BH19" s="1"/>
  <c r="BI17"/>
  <c r="BI19" s="1"/>
  <c r="BJ17"/>
  <c r="BJ19" s="1"/>
  <c r="BK17"/>
  <c r="BK19" s="1"/>
  <c r="BL17"/>
  <c r="BL19" s="1"/>
  <c r="BM17"/>
  <c r="BM19" s="1"/>
  <c r="B17"/>
  <c r="B19" s="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16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C14"/>
  <c r="D14"/>
  <c r="E14"/>
  <c r="F14"/>
  <c r="G14"/>
  <c r="H14"/>
  <c r="I14"/>
  <c r="B14"/>
  <c r="B17" i="4" l="1"/>
  <c r="J17"/>
  <c r="R17"/>
  <c r="AA14"/>
  <c r="I17"/>
  <c r="Q17"/>
  <c r="H17"/>
  <c r="P17"/>
  <c r="BP17" i="1"/>
  <c r="AA17" i="4"/>
  <c r="X17"/>
  <c r="G17"/>
  <c r="O17"/>
  <c r="W17"/>
  <c r="E17"/>
  <c r="M17"/>
  <c r="U17"/>
  <c r="C17"/>
  <c r="K17"/>
  <c r="S17"/>
  <c r="S17" i="3"/>
  <c r="Z15" i="2"/>
  <c r="Z17" s="1"/>
  <c r="BP18" i="1"/>
  <c r="BP16"/>
  <c r="BP14"/>
  <c r="BP19" l="1"/>
</calcChain>
</file>

<file path=xl/sharedStrings.xml><?xml version="1.0" encoding="utf-8"?>
<sst xmlns="http://schemas.openxmlformats.org/spreadsheetml/2006/main" count="607" uniqueCount="148">
  <si>
    <t>Games Played:</t>
  </si>
  <si>
    <t>Wins:</t>
  </si>
  <si>
    <t>OT Losses</t>
  </si>
  <si>
    <t>Goals For (GF):</t>
  </si>
  <si>
    <t>Goals Against (GA):</t>
  </si>
  <si>
    <t>Goal Differental (GD):</t>
  </si>
  <si>
    <t>Ave. GD/Game:</t>
  </si>
  <si>
    <t>Phantoms Finish:</t>
  </si>
  <si>
    <t>Copper</t>
  </si>
  <si>
    <t>Bronze</t>
  </si>
  <si>
    <t>T4th (League of 7)</t>
  </si>
  <si>
    <t>Brass</t>
  </si>
  <si>
    <t>Silver</t>
  </si>
  <si>
    <t>Tied-2nd</t>
  </si>
  <si>
    <t>Tied for 2nd</t>
  </si>
  <si>
    <t>Tied 1st</t>
  </si>
  <si>
    <t>Tied 2nd</t>
  </si>
  <si>
    <t>Summer '10</t>
  </si>
  <si>
    <t>Aluminum</t>
  </si>
  <si>
    <t>(Rivertown)</t>
  </si>
  <si>
    <t>1st</t>
  </si>
  <si>
    <t>(Cedar Rock)</t>
  </si>
  <si>
    <t>Fall '10</t>
  </si>
  <si>
    <t>Tied-4th</t>
  </si>
  <si>
    <t>Winter '10</t>
  </si>
  <si>
    <t>Tied 3rd</t>
  </si>
  <si>
    <t>2nd</t>
  </si>
  <si>
    <t>Spring '11</t>
  </si>
  <si>
    <t>Summer '11</t>
  </si>
  <si>
    <t>Intermediate</t>
  </si>
  <si>
    <t>(Walker Ice)</t>
  </si>
  <si>
    <t>Winter '11</t>
  </si>
  <si>
    <t>Summer '12</t>
  </si>
  <si>
    <t>Winter '12</t>
  </si>
  <si>
    <t>Summer '13</t>
  </si>
  <si>
    <t>Winter '13</t>
  </si>
  <si>
    <t>Summer  '14</t>
  </si>
  <si>
    <t>Winter  '14</t>
  </si>
  <si>
    <t>Summer '15</t>
  </si>
  <si>
    <t>Winter '15</t>
  </si>
  <si>
    <t>Summer '16</t>
  </si>
  <si>
    <t>Winter '16</t>
  </si>
  <si>
    <t>4th (Out of 12)</t>
  </si>
  <si>
    <t>Summer '17</t>
  </si>
  <si>
    <t>4th (Out of 9)</t>
  </si>
  <si>
    <t>Winter '17</t>
  </si>
  <si>
    <t>7th (Out of 12)</t>
  </si>
  <si>
    <t>Summer '18</t>
  </si>
  <si>
    <t>2nd (Out of 4)</t>
  </si>
  <si>
    <t>Winter '18</t>
  </si>
  <si>
    <t>Totals</t>
  </si>
  <si>
    <t>Spring '10</t>
  </si>
  <si>
    <t>Winter '09</t>
  </si>
  <si>
    <t>Spring '09</t>
  </si>
  <si>
    <t>Winter '08</t>
  </si>
  <si>
    <t>Summer '08</t>
  </si>
  <si>
    <t>Spring '08</t>
  </si>
  <si>
    <t>Fall '07</t>
  </si>
  <si>
    <t>Summer '07</t>
  </si>
  <si>
    <t>Spring '07</t>
  </si>
  <si>
    <t>Winter '06</t>
  </si>
  <si>
    <t>Fall '06</t>
  </si>
  <si>
    <t>Summer '06</t>
  </si>
  <si>
    <t>Spring '06</t>
  </si>
  <si>
    <t>Winter '05</t>
  </si>
  <si>
    <t>Fall '05</t>
  </si>
  <si>
    <t>Summer '05</t>
  </si>
  <si>
    <t>Spring '05</t>
  </si>
  <si>
    <t>Winter '04</t>
  </si>
  <si>
    <t>Fall '04</t>
  </si>
  <si>
    <t>Summer '04 </t>
  </si>
  <si>
    <t>Spring '04</t>
  </si>
  <si>
    <t>Spring  '04</t>
  </si>
  <si>
    <t>Winter '03</t>
  </si>
  <si>
    <t xml:space="preserve"> Fall '03</t>
  </si>
  <si>
    <t>Summer '03</t>
  </si>
  <si>
    <t>Spring '03</t>
  </si>
  <si>
    <t>Winter '02</t>
  </si>
  <si>
    <t>Fall '02</t>
  </si>
  <si>
    <t>PHANTOM SEASON-BY-SEASON COMPARISON</t>
  </si>
  <si>
    <t>Summer '19</t>
  </si>
  <si>
    <t>1st (Out of 8)</t>
  </si>
  <si>
    <t>Winter '19</t>
  </si>
  <si>
    <t>1-T2, 4-All</t>
  </si>
  <si>
    <t>Summer '20</t>
  </si>
  <si>
    <t>7th (Out of 8)</t>
  </si>
  <si>
    <t>Winter '20-'21</t>
  </si>
  <si>
    <t>8th (Out of11)</t>
  </si>
  <si>
    <t>Summer '21</t>
  </si>
  <si>
    <t>Winter '21-'22</t>
  </si>
  <si>
    <t xml:space="preserve"> </t>
  </si>
  <si>
    <t>T4 (Out of 12)</t>
  </si>
  <si>
    <t>T4 (Out of 6)</t>
  </si>
  <si>
    <t>-----------</t>
  </si>
  <si>
    <t>Summer 2022</t>
  </si>
  <si>
    <t>2 (Out of 6)</t>
  </si>
  <si>
    <t>Losses:</t>
  </si>
  <si>
    <t>Ties:</t>
  </si>
  <si>
    <t>Winning Percentage:</t>
  </si>
  <si>
    <t>Ave. Goals Per Game:</t>
  </si>
  <si>
    <t>Ave. GA Per Game</t>
  </si>
  <si>
    <t>3rd (6 Teams)</t>
  </si>
  <si>
    <t>6th (7 Teams)</t>
  </si>
  <si>
    <t>1st (10 Teams)</t>
  </si>
  <si>
    <t>2nd (10 Teams)</t>
  </si>
  <si>
    <t>1st (League of 10</t>
  </si>
  <si>
    <t>2nd (5 Teams)</t>
  </si>
  <si>
    <t>3rd (4 Teams)</t>
  </si>
  <si>
    <t>2nd (8 Teams)</t>
  </si>
  <si>
    <t>4th (8 Teams)</t>
  </si>
  <si>
    <t>3rd (8 Teams)</t>
  </si>
  <si>
    <t>5th (8 Teams)</t>
  </si>
  <si>
    <t>2nd (6 Teams)</t>
  </si>
  <si>
    <t>3rd (League of 7)</t>
  </si>
  <si>
    <t>5th (League of 6)</t>
  </si>
  <si>
    <t>6th (League of 7)</t>
  </si>
  <si>
    <t>2nd (League of 8</t>
  </si>
  <si>
    <t>1st (League of 4)</t>
  </si>
  <si>
    <t>3rd (leauge of 4)</t>
  </si>
  <si>
    <t>1st (Rink of 12)</t>
  </si>
  <si>
    <t>2nd (League of 6)</t>
  </si>
  <si>
    <t>2nd (league of 5)</t>
  </si>
  <si>
    <t>3rd (League of 6)</t>
  </si>
  <si>
    <t>6th (League of 11)</t>
  </si>
  <si>
    <t>2nd (League of 4)</t>
  </si>
  <si>
    <t>4th (Out of 10)</t>
  </si>
  <si>
    <t>3rd (Out of 8)</t>
  </si>
  <si>
    <t>5th (Out of 10)</t>
  </si>
  <si>
    <t>6th (Out of 10)</t>
  </si>
  <si>
    <t>10th (Out of 10)</t>
  </si>
  <si>
    <t>1st (Out of 7, Tied)</t>
  </si>
  <si>
    <t>1st (Out of 11,Tied)</t>
  </si>
  <si>
    <t>6th (Out of 12)</t>
  </si>
  <si>
    <t>Rivertown Season</t>
  </si>
  <si>
    <t>Cedar Rock Season</t>
  </si>
  <si>
    <t>WIFC Season</t>
  </si>
  <si>
    <t>Rivertown</t>
  </si>
  <si>
    <t xml:space="preserve">Rivertown Sports </t>
  </si>
  <si>
    <t>Cedar Rock</t>
  </si>
  <si>
    <t>Seasons</t>
  </si>
  <si>
    <t>WIFC</t>
  </si>
  <si>
    <t>Walker Ice</t>
  </si>
  <si>
    <t>IF VIEWING VIA EXCEL DOCUMENT, SEE ADDITIONAL TABS FOR RIVERTOWN ONLY, CEDAR ROCK ONLY AND WIFC ONLY STATS.</t>
  </si>
  <si>
    <t>Winter '22-'23</t>
  </si>
  <si>
    <t>4 (Out of 11)</t>
  </si>
  <si>
    <t>54 Season</t>
  </si>
  <si>
    <t>Summer 2023</t>
  </si>
  <si>
    <t>4 (Out of 5)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</si>
</sst>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1" fontId="5" fillId="2" borderId="1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3" borderId="4" xfId="0" applyFont="1" applyFill="1" applyBorder="1"/>
    <xf numFmtId="49" fontId="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0" fillId="3" borderId="0" xfId="0" applyFill="1"/>
    <xf numFmtId="0" fontId="5" fillId="2" borderId="0" xfId="0" applyFont="1" applyFill="1"/>
    <xf numFmtId="0" fontId="5" fillId="4" borderId="0" xfId="0" applyFont="1" applyFill="1"/>
    <xf numFmtId="1" fontId="5" fillId="4" borderId="1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5" fillId="5" borderId="0" xfId="0" applyFont="1" applyFill="1"/>
    <xf numFmtId="1" fontId="5" fillId="5" borderId="1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5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" fillId="5" borderId="0" xfId="0" applyFont="1" applyFill="1"/>
    <xf numFmtId="2" fontId="2" fillId="5" borderId="1" xfId="0" applyNumberFormat="1" applyFont="1" applyFill="1" applyBorder="1" applyAlignment="1">
      <alignment horizontal="center"/>
    </xf>
    <xf numFmtId="0" fontId="0" fillId="0" borderId="10" xfId="0" applyBorder="1"/>
    <xf numFmtId="164" fontId="5" fillId="3" borderId="7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0" fillId="10" borderId="0" xfId="0" applyFill="1"/>
    <xf numFmtId="0" fontId="3" fillId="10" borderId="0" xfId="0" applyFont="1" applyFill="1"/>
    <xf numFmtId="0" fontId="7" fillId="7" borderId="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6" fillId="2" borderId="3" xfId="0" quotePrefix="1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1" fontId="6" fillId="2" borderId="15" xfId="0" quotePrefix="1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11" borderId="0" xfId="0" applyFont="1" applyFill="1" applyAlignment="1">
      <alignment horizontal="left" vertical="top" wrapText="1"/>
    </xf>
    <xf numFmtId="0" fontId="1" fillId="6" borderId="18" xfId="0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1" fontId="5" fillId="3" borderId="19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0"/>
  <sheetViews>
    <sheetView zoomScale="90" zoomScaleNormal="90" workbookViewId="0">
      <pane xSplit="1" topLeftCell="BB1" activePane="topRight" state="frozen"/>
      <selection pane="topRight" activeCell="BO3" sqref="BO3:BO20"/>
    </sheetView>
  </sheetViews>
  <sheetFormatPr defaultRowHeight="15"/>
  <cols>
    <col min="1" max="1" width="24.42578125" customWidth="1"/>
    <col min="2" max="68" width="18.7109375" customWidth="1"/>
  </cols>
  <sheetData>
    <row r="1" spans="1:74" s="80" customFormat="1" ht="23.25">
      <c r="B1" s="81" t="s">
        <v>79</v>
      </c>
    </row>
    <row r="2" spans="1:74" ht="15.75" thickBot="1"/>
    <row r="3" spans="1:74" ht="15.75" thickTop="1">
      <c r="A3" s="82" t="s">
        <v>133</v>
      </c>
      <c r="B3" s="63" t="s">
        <v>78</v>
      </c>
      <c r="C3" s="63" t="s">
        <v>77</v>
      </c>
      <c r="D3" s="63" t="s">
        <v>76</v>
      </c>
      <c r="E3" s="63" t="s">
        <v>75</v>
      </c>
      <c r="F3" s="63" t="s">
        <v>74</v>
      </c>
      <c r="G3" s="63" t="s">
        <v>73</v>
      </c>
      <c r="H3" s="63" t="s">
        <v>72</v>
      </c>
      <c r="I3" s="63" t="s">
        <v>71</v>
      </c>
      <c r="J3" s="63" t="s">
        <v>70</v>
      </c>
      <c r="K3" s="63" t="s">
        <v>69</v>
      </c>
      <c r="L3" s="63" t="s">
        <v>68</v>
      </c>
      <c r="M3" s="63" t="s">
        <v>67</v>
      </c>
      <c r="N3" s="63" t="s">
        <v>66</v>
      </c>
      <c r="O3" s="63" t="s">
        <v>65</v>
      </c>
      <c r="P3" s="63" t="s">
        <v>64</v>
      </c>
      <c r="Q3" s="63" t="s">
        <v>63</v>
      </c>
      <c r="R3" s="63" t="s">
        <v>63</v>
      </c>
      <c r="S3" s="63" t="s">
        <v>62</v>
      </c>
      <c r="T3" s="63" t="s">
        <v>61</v>
      </c>
      <c r="U3" s="66" t="s">
        <v>60</v>
      </c>
      <c r="V3" s="66" t="s">
        <v>59</v>
      </c>
      <c r="W3" s="66" t="s">
        <v>58</v>
      </c>
      <c r="X3" s="66" t="s">
        <v>57</v>
      </c>
      <c r="Y3" s="66" t="s">
        <v>56</v>
      </c>
      <c r="Z3" s="66" t="s">
        <v>56</v>
      </c>
      <c r="AA3" s="66" t="s">
        <v>55</v>
      </c>
      <c r="AB3" s="66" t="s">
        <v>55</v>
      </c>
      <c r="AC3" s="66" t="s">
        <v>54</v>
      </c>
      <c r="AD3" s="66" t="s">
        <v>53</v>
      </c>
      <c r="AE3" s="66" t="s">
        <v>53</v>
      </c>
      <c r="AF3" s="66" t="s">
        <v>52</v>
      </c>
      <c r="AG3" s="66" t="s">
        <v>51</v>
      </c>
      <c r="AH3" s="63" t="s">
        <v>17</v>
      </c>
      <c r="AI3" s="66" t="s">
        <v>17</v>
      </c>
      <c r="AJ3" s="63" t="s">
        <v>22</v>
      </c>
      <c r="AK3" s="63" t="s">
        <v>24</v>
      </c>
      <c r="AL3" s="66" t="s">
        <v>24</v>
      </c>
      <c r="AM3" s="63" t="s">
        <v>27</v>
      </c>
      <c r="AN3" s="66" t="s">
        <v>27</v>
      </c>
      <c r="AO3" s="60" t="s">
        <v>28</v>
      </c>
      <c r="AP3" s="66" t="s">
        <v>28</v>
      </c>
      <c r="AQ3" s="60" t="s">
        <v>31</v>
      </c>
      <c r="AR3" s="60" t="s">
        <v>32</v>
      </c>
      <c r="AS3" s="60" t="s">
        <v>33</v>
      </c>
      <c r="AT3" s="60" t="s">
        <v>34</v>
      </c>
      <c r="AU3" s="60" t="s">
        <v>35</v>
      </c>
      <c r="AV3" s="60" t="s">
        <v>36</v>
      </c>
      <c r="AW3" s="60" t="s">
        <v>37</v>
      </c>
      <c r="AX3" s="60" t="s">
        <v>38</v>
      </c>
      <c r="AY3" s="60" t="s">
        <v>39</v>
      </c>
      <c r="AZ3" s="60" t="s">
        <v>40</v>
      </c>
      <c r="BA3" s="60" t="s">
        <v>41</v>
      </c>
      <c r="BB3" s="60" t="s">
        <v>43</v>
      </c>
      <c r="BC3" s="60" t="s">
        <v>45</v>
      </c>
      <c r="BD3" s="60" t="s">
        <v>47</v>
      </c>
      <c r="BE3" s="63" t="s">
        <v>47</v>
      </c>
      <c r="BF3" s="71" t="s">
        <v>49</v>
      </c>
      <c r="BG3" s="60" t="s">
        <v>80</v>
      </c>
      <c r="BH3" s="71" t="s">
        <v>82</v>
      </c>
      <c r="BI3" s="60" t="s">
        <v>84</v>
      </c>
      <c r="BJ3" s="72" t="s">
        <v>86</v>
      </c>
      <c r="BK3" s="71" t="s">
        <v>88</v>
      </c>
      <c r="BL3" s="71" t="s">
        <v>89</v>
      </c>
      <c r="BM3" s="71" t="s">
        <v>94</v>
      </c>
      <c r="BN3" s="106" t="s">
        <v>143</v>
      </c>
      <c r="BO3" s="109" t="s">
        <v>146</v>
      </c>
      <c r="BP3" s="77" t="s">
        <v>145</v>
      </c>
    </row>
    <row r="4" spans="1:74">
      <c r="A4" s="69" t="s">
        <v>134</v>
      </c>
      <c r="B4" s="64" t="s">
        <v>8</v>
      </c>
      <c r="C4" s="64" t="s">
        <v>8</v>
      </c>
      <c r="D4" s="64" t="s">
        <v>8</v>
      </c>
      <c r="E4" s="64" t="s">
        <v>8</v>
      </c>
      <c r="F4" s="64" t="s">
        <v>8</v>
      </c>
      <c r="G4" s="64" t="s">
        <v>9</v>
      </c>
      <c r="H4" s="64" t="s">
        <v>9</v>
      </c>
      <c r="I4" s="64" t="s">
        <v>8</v>
      </c>
      <c r="J4" s="64" t="s">
        <v>8</v>
      </c>
      <c r="K4" s="64" t="s">
        <v>8</v>
      </c>
      <c r="L4" s="64" t="s">
        <v>8</v>
      </c>
      <c r="M4" s="64" t="s">
        <v>8</v>
      </c>
      <c r="N4" s="64" t="s">
        <v>8</v>
      </c>
      <c r="O4" s="64" t="s">
        <v>8</v>
      </c>
      <c r="P4" s="64" t="s">
        <v>8</v>
      </c>
      <c r="Q4" s="64" t="s">
        <v>8</v>
      </c>
      <c r="R4" s="64" t="s">
        <v>11</v>
      </c>
      <c r="S4" s="64" t="s">
        <v>11</v>
      </c>
      <c r="T4" s="64" t="s">
        <v>11</v>
      </c>
      <c r="U4" s="67" t="s">
        <v>12</v>
      </c>
      <c r="V4" s="67" t="s">
        <v>12</v>
      </c>
      <c r="W4" s="67" t="s">
        <v>12</v>
      </c>
      <c r="X4" s="67" t="s">
        <v>12</v>
      </c>
      <c r="Y4" s="67" t="s">
        <v>9</v>
      </c>
      <c r="Z4" s="67" t="s">
        <v>12</v>
      </c>
      <c r="AA4" s="67" t="s">
        <v>9</v>
      </c>
      <c r="AB4" s="67" t="s">
        <v>12</v>
      </c>
      <c r="AC4" s="67" t="s">
        <v>9</v>
      </c>
      <c r="AD4" s="67" t="s">
        <v>12</v>
      </c>
      <c r="AE4" s="67" t="s">
        <v>9</v>
      </c>
      <c r="AF4" s="67" t="s">
        <v>9</v>
      </c>
      <c r="AG4" s="67" t="s">
        <v>9</v>
      </c>
      <c r="AH4" s="64" t="s">
        <v>18</v>
      </c>
      <c r="AI4" s="67" t="s">
        <v>9</v>
      </c>
      <c r="AJ4" s="64" t="s">
        <v>18</v>
      </c>
      <c r="AK4" s="64" t="s">
        <v>18</v>
      </c>
      <c r="AL4" s="67" t="s">
        <v>9</v>
      </c>
      <c r="AM4" s="64" t="s">
        <v>18</v>
      </c>
      <c r="AN4" s="67" t="s">
        <v>9</v>
      </c>
      <c r="AO4" s="61" t="s">
        <v>29</v>
      </c>
      <c r="AP4" s="67" t="s">
        <v>9</v>
      </c>
      <c r="AQ4" s="61" t="s">
        <v>29</v>
      </c>
      <c r="AR4" s="61" t="s">
        <v>29</v>
      </c>
      <c r="AS4" s="61" t="s">
        <v>29</v>
      </c>
      <c r="AT4" s="61" t="s">
        <v>29</v>
      </c>
      <c r="AU4" s="61" t="s">
        <v>29</v>
      </c>
      <c r="AV4" s="61" t="s">
        <v>29</v>
      </c>
      <c r="AW4" s="61" t="s">
        <v>29</v>
      </c>
      <c r="AX4" s="61" t="s">
        <v>29</v>
      </c>
      <c r="AY4" s="61" t="s">
        <v>29</v>
      </c>
      <c r="AZ4" s="61" t="s">
        <v>29</v>
      </c>
      <c r="BA4" s="61" t="s">
        <v>29</v>
      </c>
      <c r="BB4" s="61" t="s">
        <v>29</v>
      </c>
      <c r="BC4" s="61" t="s">
        <v>29</v>
      </c>
      <c r="BD4" s="61" t="s">
        <v>29</v>
      </c>
      <c r="BE4" s="64" t="s">
        <v>29</v>
      </c>
      <c r="BF4" s="73" t="s">
        <v>29</v>
      </c>
      <c r="BG4" s="61" t="s">
        <v>29</v>
      </c>
      <c r="BH4" s="73" t="s">
        <v>29</v>
      </c>
      <c r="BI4" s="61" t="s">
        <v>29</v>
      </c>
      <c r="BJ4" s="74" t="s">
        <v>29</v>
      </c>
      <c r="BK4" s="73" t="s">
        <v>29</v>
      </c>
      <c r="BL4" s="73" t="s">
        <v>29</v>
      </c>
      <c r="BM4" s="73" t="s">
        <v>29</v>
      </c>
      <c r="BN4" s="97" t="s">
        <v>29</v>
      </c>
      <c r="BO4" s="97" t="s">
        <v>29</v>
      </c>
      <c r="BP4" s="78" t="s">
        <v>50</v>
      </c>
    </row>
    <row r="5" spans="1:74" s="49" customFormat="1" ht="15.75" thickBot="1">
      <c r="A5" s="70" t="s">
        <v>135</v>
      </c>
      <c r="B5" s="65" t="s">
        <v>19</v>
      </c>
      <c r="C5" s="65" t="s">
        <v>19</v>
      </c>
      <c r="D5" s="65" t="s">
        <v>19</v>
      </c>
      <c r="E5" s="65" t="s">
        <v>19</v>
      </c>
      <c r="F5" s="65" t="s">
        <v>19</v>
      </c>
      <c r="G5" s="65" t="s">
        <v>19</v>
      </c>
      <c r="H5" s="65" t="s">
        <v>19</v>
      </c>
      <c r="I5" s="65" t="s">
        <v>19</v>
      </c>
      <c r="J5" s="65" t="s">
        <v>19</v>
      </c>
      <c r="K5" s="65" t="s">
        <v>19</v>
      </c>
      <c r="L5" s="65" t="s">
        <v>19</v>
      </c>
      <c r="M5" s="65" t="s">
        <v>19</v>
      </c>
      <c r="N5" s="65" t="s">
        <v>19</v>
      </c>
      <c r="O5" s="65" t="s">
        <v>19</v>
      </c>
      <c r="P5" s="65" t="s">
        <v>19</v>
      </c>
      <c r="Q5" s="65" t="s">
        <v>19</v>
      </c>
      <c r="R5" s="65" t="s">
        <v>19</v>
      </c>
      <c r="S5" s="65" t="s">
        <v>19</v>
      </c>
      <c r="T5" s="65" t="s">
        <v>19</v>
      </c>
      <c r="U5" s="68" t="s">
        <v>21</v>
      </c>
      <c r="V5" s="68" t="s">
        <v>21</v>
      </c>
      <c r="W5" s="68" t="s">
        <v>21</v>
      </c>
      <c r="X5" s="68" t="s">
        <v>21</v>
      </c>
      <c r="Y5" s="68" t="s">
        <v>21</v>
      </c>
      <c r="Z5" s="68" t="s">
        <v>21</v>
      </c>
      <c r="AA5" s="68" t="s">
        <v>21</v>
      </c>
      <c r="AB5" s="68" t="s">
        <v>21</v>
      </c>
      <c r="AC5" s="68" t="s">
        <v>21</v>
      </c>
      <c r="AD5" s="68" t="s">
        <v>21</v>
      </c>
      <c r="AE5" s="68" t="s">
        <v>21</v>
      </c>
      <c r="AF5" s="68" t="s">
        <v>21</v>
      </c>
      <c r="AG5" s="68" t="s">
        <v>21</v>
      </c>
      <c r="AH5" s="65" t="s">
        <v>19</v>
      </c>
      <c r="AI5" s="68" t="s">
        <v>21</v>
      </c>
      <c r="AJ5" s="65" t="s">
        <v>19</v>
      </c>
      <c r="AK5" s="65" t="s">
        <v>19</v>
      </c>
      <c r="AL5" s="68" t="s">
        <v>21</v>
      </c>
      <c r="AM5" s="65" t="s">
        <v>19</v>
      </c>
      <c r="AN5" s="68" t="s">
        <v>21</v>
      </c>
      <c r="AO5" s="62" t="s">
        <v>30</v>
      </c>
      <c r="AP5" s="68" t="s">
        <v>21</v>
      </c>
      <c r="AQ5" s="62" t="s">
        <v>30</v>
      </c>
      <c r="AR5" s="62" t="s">
        <v>30</v>
      </c>
      <c r="AS5" s="62" t="s">
        <v>30</v>
      </c>
      <c r="AT5" s="62" t="s">
        <v>30</v>
      </c>
      <c r="AU5" s="62" t="s">
        <v>30</v>
      </c>
      <c r="AV5" s="62" t="s">
        <v>30</v>
      </c>
      <c r="AW5" s="62" t="s">
        <v>30</v>
      </c>
      <c r="AX5" s="62" t="s">
        <v>30</v>
      </c>
      <c r="AY5" s="62" t="s">
        <v>30</v>
      </c>
      <c r="AZ5" s="62" t="s">
        <v>30</v>
      </c>
      <c r="BA5" s="62" t="s">
        <v>30</v>
      </c>
      <c r="BB5" s="62" t="s">
        <v>30</v>
      </c>
      <c r="BC5" s="62" t="s">
        <v>30</v>
      </c>
      <c r="BD5" s="62" t="s">
        <v>30</v>
      </c>
      <c r="BE5" s="65" t="s">
        <v>19</v>
      </c>
      <c r="BF5" s="75" t="s">
        <v>30</v>
      </c>
      <c r="BG5" s="62" t="s">
        <v>30</v>
      </c>
      <c r="BH5" s="75" t="s">
        <v>30</v>
      </c>
      <c r="BI5" s="62" t="s">
        <v>30</v>
      </c>
      <c r="BJ5" s="76" t="s">
        <v>30</v>
      </c>
      <c r="BK5" s="75" t="s">
        <v>30</v>
      </c>
      <c r="BL5" s="75" t="s">
        <v>30</v>
      </c>
      <c r="BM5" s="75" t="s">
        <v>30</v>
      </c>
      <c r="BN5" s="98" t="s">
        <v>30</v>
      </c>
      <c r="BO5" s="98" t="s">
        <v>30</v>
      </c>
      <c r="BP5" s="79"/>
    </row>
    <row r="6" spans="1:74" s="6" customFormat="1">
      <c r="A6" s="15" t="s">
        <v>0</v>
      </c>
      <c r="B6" s="1">
        <v>10</v>
      </c>
      <c r="C6" s="1">
        <v>10</v>
      </c>
      <c r="D6" s="1">
        <v>11</v>
      </c>
      <c r="E6" s="1">
        <v>13</v>
      </c>
      <c r="F6" s="1">
        <v>13</v>
      </c>
      <c r="G6" s="1">
        <v>12</v>
      </c>
      <c r="H6" s="1">
        <v>12</v>
      </c>
      <c r="I6" s="1">
        <v>12</v>
      </c>
      <c r="J6" s="1">
        <v>11</v>
      </c>
      <c r="K6" s="1">
        <v>11</v>
      </c>
      <c r="L6" s="1">
        <v>10</v>
      </c>
      <c r="M6" s="1">
        <v>11</v>
      </c>
      <c r="N6" s="1">
        <v>11</v>
      </c>
      <c r="O6" s="1">
        <v>10</v>
      </c>
      <c r="P6" s="1">
        <v>10</v>
      </c>
      <c r="Q6" s="1">
        <v>10</v>
      </c>
      <c r="R6" s="1">
        <v>12</v>
      </c>
      <c r="S6" s="1">
        <v>11</v>
      </c>
      <c r="T6" s="1">
        <v>12</v>
      </c>
      <c r="U6" s="1">
        <v>14</v>
      </c>
      <c r="V6" s="1">
        <v>14</v>
      </c>
      <c r="W6" s="1">
        <v>14</v>
      </c>
      <c r="X6" s="1">
        <v>14</v>
      </c>
      <c r="Y6" s="1">
        <v>14</v>
      </c>
      <c r="Z6" s="1">
        <v>14</v>
      </c>
      <c r="AA6" s="1">
        <v>14</v>
      </c>
      <c r="AB6" s="1">
        <v>14</v>
      </c>
      <c r="AC6" s="1">
        <v>15</v>
      </c>
      <c r="AD6" s="1">
        <v>12</v>
      </c>
      <c r="AE6" s="1">
        <v>14</v>
      </c>
      <c r="AF6" s="1">
        <v>14</v>
      </c>
      <c r="AG6" s="1">
        <v>14</v>
      </c>
      <c r="AH6" s="1">
        <v>12</v>
      </c>
      <c r="AI6" s="1">
        <v>14</v>
      </c>
      <c r="AJ6" s="1">
        <v>11</v>
      </c>
      <c r="AK6" s="1">
        <v>12</v>
      </c>
      <c r="AL6" s="1">
        <v>15</v>
      </c>
      <c r="AM6" s="1">
        <v>12</v>
      </c>
      <c r="AN6" s="1">
        <v>14</v>
      </c>
      <c r="AO6" s="1">
        <v>15</v>
      </c>
      <c r="AP6" s="1">
        <v>11</v>
      </c>
      <c r="AQ6" s="1">
        <v>25</v>
      </c>
      <c r="AR6" s="1">
        <v>17</v>
      </c>
      <c r="AS6" s="1">
        <v>25</v>
      </c>
      <c r="AT6" s="1">
        <v>13</v>
      </c>
      <c r="AU6" s="1">
        <v>22</v>
      </c>
      <c r="AV6" s="1">
        <v>10</v>
      </c>
      <c r="AW6" s="1">
        <v>21</v>
      </c>
      <c r="AX6" s="1">
        <v>11</v>
      </c>
      <c r="AY6" s="1">
        <v>22</v>
      </c>
      <c r="AZ6" s="1">
        <v>13</v>
      </c>
      <c r="BA6" s="1">
        <v>23</v>
      </c>
      <c r="BB6" s="1">
        <v>12</v>
      </c>
      <c r="BC6" s="1">
        <v>23</v>
      </c>
      <c r="BD6" s="1">
        <v>13</v>
      </c>
      <c r="BE6" s="1">
        <v>12</v>
      </c>
      <c r="BF6" s="2">
        <v>23</v>
      </c>
      <c r="BG6" s="1">
        <v>11</v>
      </c>
      <c r="BH6" s="3">
        <v>21</v>
      </c>
      <c r="BI6" s="4">
        <v>6</v>
      </c>
      <c r="BJ6" s="5">
        <v>15</v>
      </c>
      <c r="BK6" s="3">
        <v>10</v>
      </c>
      <c r="BL6" s="3">
        <v>22</v>
      </c>
      <c r="BM6" s="3">
        <v>11</v>
      </c>
      <c r="BN6" s="99">
        <v>22</v>
      </c>
      <c r="BO6" s="110">
        <v>10</v>
      </c>
      <c r="BP6" s="52">
        <f>SUM(B6:BO6)</f>
        <v>922</v>
      </c>
      <c r="BR6" s="7"/>
      <c r="BS6" s="7"/>
      <c r="BT6" s="7"/>
      <c r="BU6" s="7"/>
      <c r="BV6" s="7"/>
    </row>
    <row r="7" spans="1:74" s="30" customFormat="1">
      <c r="A7" s="24" t="s">
        <v>1</v>
      </c>
      <c r="B7" s="25">
        <v>6</v>
      </c>
      <c r="C7" s="25">
        <v>4</v>
      </c>
      <c r="D7" s="25">
        <v>10</v>
      </c>
      <c r="E7" s="25">
        <v>11</v>
      </c>
      <c r="F7" s="25">
        <v>12</v>
      </c>
      <c r="G7" s="25">
        <v>7</v>
      </c>
      <c r="H7" s="25">
        <v>4</v>
      </c>
      <c r="I7" s="25">
        <v>7</v>
      </c>
      <c r="J7" s="25">
        <v>6</v>
      </c>
      <c r="K7" s="25">
        <v>6</v>
      </c>
      <c r="L7" s="25">
        <v>3</v>
      </c>
      <c r="M7" s="25">
        <v>6</v>
      </c>
      <c r="N7" s="25">
        <v>6</v>
      </c>
      <c r="O7" s="25">
        <v>4</v>
      </c>
      <c r="P7" s="25">
        <v>5</v>
      </c>
      <c r="Q7" s="25">
        <v>4</v>
      </c>
      <c r="R7" s="25">
        <v>10</v>
      </c>
      <c r="S7" s="25">
        <v>9</v>
      </c>
      <c r="T7" s="25">
        <v>6</v>
      </c>
      <c r="U7" s="25">
        <v>13</v>
      </c>
      <c r="V7" s="25">
        <v>9</v>
      </c>
      <c r="W7" s="25">
        <v>10</v>
      </c>
      <c r="X7" s="25">
        <v>7</v>
      </c>
      <c r="Y7" s="25">
        <v>7</v>
      </c>
      <c r="Z7" s="25">
        <v>9</v>
      </c>
      <c r="AA7" s="25">
        <v>9</v>
      </c>
      <c r="AB7" s="25">
        <v>7</v>
      </c>
      <c r="AC7" s="25">
        <v>11</v>
      </c>
      <c r="AD7" s="25">
        <v>7</v>
      </c>
      <c r="AE7" s="25">
        <v>6</v>
      </c>
      <c r="AF7" s="25">
        <v>11</v>
      </c>
      <c r="AG7" s="25">
        <v>9</v>
      </c>
      <c r="AH7" s="25">
        <v>10</v>
      </c>
      <c r="AI7" s="25">
        <v>11</v>
      </c>
      <c r="AJ7" s="25">
        <v>6</v>
      </c>
      <c r="AK7" s="25">
        <v>6</v>
      </c>
      <c r="AL7" s="25">
        <v>10</v>
      </c>
      <c r="AM7" s="25">
        <v>6</v>
      </c>
      <c r="AN7" s="25">
        <v>8</v>
      </c>
      <c r="AO7" s="25">
        <v>11</v>
      </c>
      <c r="AP7" s="25">
        <v>8</v>
      </c>
      <c r="AQ7" s="25">
        <v>13</v>
      </c>
      <c r="AR7" s="25">
        <v>11</v>
      </c>
      <c r="AS7" s="25">
        <v>13</v>
      </c>
      <c r="AT7" s="25">
        <v>6</v>
      </c>
      <c r="AU7" s="25">
        <v>14</v>
      </c>
      <c r="AV7" s="25">
        <v>0</v>
      </c>
      <c r="AW7" s="25">
        <v>14</v>
      </c>
      <c r="AX7" s="25">
        <v>8</v>
      </c>
      <c r="AY7" s="25">
        <v>11</v>
      </c>
      <c r="AZ7" s="25">
        <v>5</v>
      </c>
      <c r="BA7" s="25">
        <v>16</v>
      </c>
      <c r="BB7" s="25">
        <v>6</v>
      </c>
      <c r="BC7" s="25">
        <v>12</v>
      </c>
      <c r="BD7" s="25">
        <v>8</v>
      </c>
      <c r="BE7" s="25">
        <v>7</v>
      </c>
      <c r="BF7" s="26">
        <v>10</v>
      </c>
      <c r="BG7" s="25">
        <v>8</v>
      </c>
      <c r="BH7" s="27">
        <v>11</v>
      </c>
      <c r="BI7" s="28">
        <v>2</v>
      </c>
      <c r="BJ7" s="29">
        <v>6</v>
      </c>
      <c r="BK7" s="27">
        <v>4</v>
      </c>
      <c r="BL7" s="27">
        <v>12</v>
      </c>
      <c r="BM7" s="27">
        <v>6</v>
      </c>
      <c r="BN7" s="100">
        <v>13</v>
      </c>
      <c r="BO7" s="111">
        <v>3</v>
      </c>
      <c r="BP7" s="53">
        <f>SUM(B7:BO7)</f>
        <v>536</v>
      </c>
      <c r="BR7" s="31"/>
      <c r="BS7" s="31"/>
      <c r="BT7" s="31"/>
      <c r="BU7" s="31"/>
      <c r="BV7" s="31"/>
    </row>
    <row r="8" spans="1:74" s="14" customFormat="1">
      <c r="A8" s="32" t="s">
        <v>96</v>
      </c>
      <c r="B8" s="33">
        <v>4</v>
      </c>
      <c r="C8" s="33">
        <v>5</v>
      </c>
      <c r="D8" s="33">
        <v>1</v>
      </c>
      <c r="E8" s="33">
        <v>1</v>
      </c>
      <c r="F8" s="33">
        <v>0</v>
      </c>
      <c r="G8" s="33">
        <v>4</v>
      </c>
      <c r="H8" s="33">
        <v>8</v>
      </c>
      <c r="I8" s="33">
        <v>5</v>
      </c>
      <c r="J8" s="33">
        <v>5</v>
      </c>
      <c r="K8" s="33">
        <v>5</v>
      </c>
      <c r="L8" s="33">
        <v>7</v>
      </c>
      <c r="M8" s="33">
        <v>5</v>
      </c>
      <c r="N8" s="33">
        <v>5</v>
      </c>
      <c r="O8" s="33">
        <v>6</v>
      </c>
      <c r="P8" s="33">
        <v>5</v>
      </c>
      <c r="Q8" s="33">
        <v>6</v>
      </c>
      <c r="R8" s="33">
        <v>1</v>
      </c>
      <c r="S8" s="33">
        <v>2</v>
      </c>
      <c r="T8" s="33">
        <v>6</v>
      </c>
      <c r="U8" s="33">
        <v>1</v>
      </c>
      <c r="V8" s="33">
        <v>5</v>
      </c>
      <c r="W8" s="33">
        <v>4</v>
      </c>
      <c r="X8" s="33">
        <v>7</v>
      </c>
      <c r="Y8" s="33">
        <v>5</v>
      </c>
      <c r="Z8" s="33">
        <v>5</v>
      </c>
      <c r="AA8" s="33">
        <v>5</v>
      </c>
      <c r="AB8" s="33">
        <v>5</v>
      </c>
      <c r="AC8" s="33">
        <v>3</v>
      </c>
      <c r="AD8" s="33">
        <v>5</v>
      </c>
      <c r="AE8" s="33">
        <v>7</v>
      </c>
      <c r="AF8" s="33">
        <v>2</v>
      </c>
      <c r="AG8" s="33">
        <v>4</v>
      </c>
      <c r="AH8" s="33">
        <v>1</v>
      </c>
      <c r="AI8" s="33">
        <v>3</v>
      </c>
      <c r="AJ8" s="33">
        <v>5</v>
      </c>
      <c r="AK8" s="33">
        <v>6</v>
      </c>
      <c r="AL8" s="33">
        <v>4</v>
      </c>
      <c r="AM8" s="33">
        <v>3</v>
      </c>
      <c r="AN8" s="33">
        <v>4</v>
      </c>
      <c r="AO8" s="33">
        <v>3</v>
      </c>
      <c r="AP8" s="33">
        <v>3</v>
      </c>
      <c r="AQ8" s="33">
        <v>9</v>
      </c>
      <c r="AR8" s="33">
        <v>5</v>
      </c>
      <c r="AS8" s="33">
        <v>11</v>
      </c>
      <c r="AT8" s="33">
        <v>7</v>
      </c>
      <c r="AU8" s="33">
        <v>8</v>
      </c>
      <c r="AV8" s="33">
        <v>10</v>
      </c>
      <c r="AW8" s="33">
        <v>7</v>
      </c>
      <c r="AX8" s="33">
        <v>3</v>
      </c>
      <c r="AY8" s="33">
        <v>11</v>
      </c>
      <c r="AZ8" s="33">
        <v>8</v>
      </c>
      <c r="BA8" s="33">
        <v>6</v>
      </c>
      <c r="BB8" s="33">
        <v>6</v>
      </c>
      <c r="BC8" s="33">
        <v>9</v>
      </c>
      <c r="BD8" s="33">
        <v>5</v>
      </c>
      <c r="BE8" s="33">
        <v>3</v>
      </c>
      <c r="BF8" s="34">
        <v>12</v>
      </c>
      <c r="BG8" s="33">
        <v>3</v>
      </c>
      <c r="BH8" s="35">
        <v>8</v>
      </c>
      <c r="BI8" s="36">
        <v>4</v>
      </c>
      <c r="BJ8" s="37">
        <v>9</v>
      </c>
      <c r="BK8" s="35">
        <v>5</v>
      </c>
      <c r="BL8" s="35">
        <v>9</v>
      </c>
      <c r="BM8" s="35">
        <v>4</v>
      </c>
      <c r="BN8" s="101">
        <v>7</v>
      </c>
      <c r="BO8" s="112">
        <v>7</v>
      </c>
      <c r="BP8" s="54">
        <f>SUM(B8:BO8)</f>
        <v>347</v>
      </c>
      <c r="BR8" s="38"/>
      <c r="BS8" s="38"/>
      <c r="BT8" s="38"/>
      <c r="BU8" s="38"/>
      <c r="BV8" s="38"/>
    </row>
    <row r="9" spans="1:74" s="30" customFormat="1">
      <c r="A9" s="24" t="s">
        <v>97</v>
      </c>
      <c r="B9" s="25">
        <v>0</v>
      </c>
      <c r="C9" s="25">
        <v>1</v>
      </c>
      <c r="D9" s="25">
        <v>0</v>
      </c>
      <c r="E9" s="25">
        <v>1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2</v>
      </c>
      <c r="Z9" s="25">
        <v>0</v>
      </c>
      <c r="AA9" s="25">
        <v>0</v>
      </c>
      <c r="AB9" s="25">
        <v>1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1</v>
      </c>
      <c r="AI9" s="25">
        <v>0</v>
      </c>
      <c r="AJ9" s="25">
        <v>0</v>
      </c>
      <c r="AK9" s="25">
        <v>0</v>
      </c>
      <c r="AL9" s="25">
        <v>0</v>
      </c>
      <c r="AM9" s="25">
        <v>1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1</v>
      </c>
      <c r="BF9" s="26">
        <v>0</v>
      </c>
      <c r="BG9" s="25">
        <v>0</v>
      </c>
      <c r="BH9" s="27">
        <v>0</v>
      </c>
      <c r="BI9" s="28">
        <v>0</v>
      </c>
      <c r="BJ9" s="29">
        <v>0</v>
      </c>
      <c r="BK9" s="27">
        <v>0</v>
      </c>
      <c r="BL9" s="27">
        <v>0</v>
      </c>
      <c r="BM9" s="27">
        <v>0</v>
      </c>
      <c r="BN9" s="100">
        <v>0</v>
      </c>
      <c r="BO9" s="111">
        <v>0</v>
      </c>
      <c r="BP9" s="53">
        <f>SUM(B9:BO9)</f>
        <v>9</v>
      </c>
      <c r="BR9" s="31"/>
      <c r="BS9" s="31"/>
      <c r="BT9" s="31"/>
      <c r="BU9" s="31"/>
      <c r="BV9" s="31"/>
    </row>
    <row r="10" spans="1:74" s="14" customFormat="1">
      <c r="A10" s="32" t="s">
        <v>2</v>
      </c>
      <c r="B10" s="33">
        <v>0</v>
      </c>
      <c r="C10" s="33">
        <v>0</v>
      </c>
      <c r="D10" s="33">
        <v>0</v>
      </c>
      <c r="E10" s="33">
        <v>0</v>
      </c>
      <c r="F10" s="33">
        <v>1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1</v>
      </c>
      <c r="AC10" s="33">
        <v>1</v>
      </c>
      <c r="AD10" s="33">
        <v>0</v>
      </c>
      <c r="AE10" s="33">
        <v>1</v>
      </c>
      <c r="AF10" s="33">
        <v>1</v>
      </c>
      <c r="AG10" s="33">
        <v>1</v>
      </c>
      <c r="AH10" s="33">
        <v>0</v>
      </c>
      <c r="AI10" s="33">
        <v>0</v>
      </c>
      <c r="AJ10" s="33">
        <v>0</v>
      </c>
      <c r="AK10" s="33">
        <v>0</v>
      </c>
      <c r="AL10" s="33">
        <v>1</v>
      </c>
      <c r="AM10" s="33">
        <v>2</v>
      </c>
      <c r="AN10" s="33">
        <v>2</v>
      </c>
      <c r="AO10" s="33">
        <v>1</v>
      </c>
      <c r="AP10" s="33">
        <v>0</v>
      </c>
      <c r="AQ10" s="33">
        <v>3</v>
      </c>
      <c r="AR10" s="33">
        <v>1</v>
      </c>
      <c r="AS10" s="33">
        <v>1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1</v>
      </c>
      <c r="BB10" s="33">
        <v>0</v>
      </c>
      <c r="BC10" s="33">
        <v>2</v>
      </c>
      <c r="BD10" s="33">
        <v>0</v>
      </c>
      <c r="BE10" s="33">
        <v>1</v>
      </c>
      <c r="BF10" s="34">
        <v>1</v>
      </c>
      <c r="BG10" s="33">
        <v>0</v>
      </c>
      <c r="BH10" s="35">
        <v>2</v>
      </c>
      <c r="BI10" s="36">
        <v>0</v>
      </c>
      <c r="BJ10" s="37">
        <v>0</v>
      </c>
      <c r="BK10" s="35">
        <v>1</v>
      </c>
      <c r="BL10" s="35">
        <v>1</v>
      </c>
      <c r="BM10" s="35">
        <v>1</v>
      </c>
      <c r="BN10" s="101">
        <v>2</v>
      </c>
      <c r="BO10" s="112">
        <v>0</v>
      </c>
      <c r="BP10" s="54">
        <f>SUM(B10:BO10)</f>
        <v>30</v>
      </c>
      <c r="BR10" s="38"/>
      <c r="BS10" s="38"/>
      <c r="BT10" s="38"/>
      <c r="BU10" s="107"/>
      <c r="BV10" s="107"/>
    </row>
    <row r="11" spans="1:74" s="22" customFormat="1" ht="7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8"/>
      <c r="BG11" s="17"/>
      <c r="BH11" s="19"/>
      <c r="BI11" s="20"/>
      <c r="BJ11" s="21"/>
      <c r="BK11" s="19"/>
      <c r="BL11" s="19"/>
      <c r="BM11" s="19"/>
      <c r="BN11" s="102"/>
      <c r="BO11" s="113"/>
      <c r="BP11" s="55"/>
      <c r="BR11" s="23"/>
      <c r="BS11" s="23"/>
      <c r="BT11" s="23"/>
      <c r="BU11" s="39"/>
      <c r="BV11" s="39"/>
    </row>
    <row r="12" spans="1:74" s="14" customFormat="1">
      <c r="A12" s="32" t="s">
        <v>3</v>
      </c>
      <c r="B12" s="33">
        <v>44</v>
      </c>
      <c r="C12" s="33">
        <v>48</v>
      </c>
      <c r="D12" s="33">
        <v>77</v>
      </c>
      <c r="E12" s="33">
        <v>89</v>
      </c>
      <c r="F12" s="33">
        <v>92</v>
      </c>
      <c r="G12" s="33">
        <v>77</v>
      </c>
      <c r="H12" s="33">
        <v>49</v>
      </c>
      <c r="I12" s="33">
        <v>57</v>
      </c>
      <c r="J12" s="33">
        <v>61</v>
      </c>
      <c r="K12" s="33">
        <v>60</v>
      </c>
      <c r="L12" s="33">
        <v>42</v>
      </c>
      <c r="M12" s="33">
        <v>62</v>
      </c>
      <c r="N12" s="33">
        <v>73</v>
      </c>
      <c r="O12" s="33">
        <v>52</v>
      </c>
      <c r="P12" s="33">
        <v>48</v>
      </c>
      <c r="Q12" s="33">
        <v>52</v>
      </c>
      <c r="R12" s="33">
        <v>75</v>
      </c>
      <c r="S12" s="33">
        <v>82</v>
      </c>
      <c r="T12" s="33">
        <v>74</v>
      </c>
      <c r="U12" s="33">
        <v>113</v>
      </c>
      <c r="V12" s="33">
        <v>87</v>
      </c>
      <c r="W12" s="33">
        <v>85</v>
      </c>
      <c r="X12" s="33">
        <v>73</v>
      </c>
      <c r="Y12" s="33">
        <v>65</v>
      </c>
      <c r="Z12" s="33">
        <v>98</v>
      </c>
      <c r="AA12" s="33">
        <v>81</v>
      </c>
      <c r="AB12" s="33">
        <v>99</v>
      </c>
      <c r="AC12" s="33">
        <v>63</v>
      </c>
      <c r="AD12" s="33">
        <v>83</v>
      </c>
      <c r="AE12" s="33">
        <v>45</v>
      </c>
      <c r="AF12" s="33">
        <v>59</v>
      </c>
      <c r="AG12" s="33">
        <v>61</v>
      </c>
      <c r="AH12" s="33">
        <v>45</v>
      </c>
      <c r="AI12" s="33">
        <v>82</v>
      </c>
      <c r="AJ12" s="33">
        <v>55</v>
      </c>
      <c r="AK12" s="33">
        <v>36</v>
      </c>
      <c r="AL12" s="33">
        <v>65</v>
      </c>
      <c r="AM12" s="33">
        <v>52</v>
      </c>
      <c r="AN12" s="33">
        <v>60</v>
      </c>
      <c r="AO12" s="33">
        <v>85</v>
      </c>
      <c r="AP12" s="33">
        <v>73</v>
      </c>
      <c r="AQ12" s="33">
        <v>111</v>
      </c>
      <c r="AR12" s="33">
        <v>69</v>
      </c>
      <c r="AS12" s="33">
        <v>159</v>
      </c>
      <c r="AT12" s="33">
        <v>80</v>
      </c>
      <c r="AU12" s="33">
        <v>125</v>
      </c>
      <c r="AV12" s="33">
        <v>39</v>
      </c>
      <c r="AW12" s="33">
        <v>138</v>
      </c>
      <c r="AX12" s="33">
        <v>69</v>
      </c>
      <c r="AY12" s="33">
        <v>119</v>
      </c>
      <c r="AZ12" s="33">
        <v>54</v>
      </c>
      <c r="BA12" s="33">
        <v>132</v>
      </c>
      <c r="BB12" s="33">
        <v>57</v>
      </c>
      <c r="BC12" s="33">
        <v>99</v>
      </c>
      <c r="BD12" s="33">
        <v>86</v>
      </c>
      <c r="BE12" s="33">
        <v>68</v>
      </c>
      <c r="BF12" s="34">
        <v>106</v>
      </c>
      <c r="BG12" s="33">
        <v>45</v>
      </c>
      <c r="BH12" s="35">
        <v>107</v>
      </c>
      <c r="BI12" s="36">
        <v>27</v>
      </c>
      <c r="BJ12" s="37">
        <v>59</v>
      </c>
      <c r="BK12" s="35">
        <v>37</v>
      </c>
      <c r="BL12" s="35">
        <v>96</v>
      </c>
      <c r="BM12" s="35">
        <v>62</v>
      </c>
      <c r="BN12" s="101">
        <v>126</v>
      </c>
      <c r="BO12" s="112">
        <v>35</v>
      </c>
      <c r="BP12" s="54">
        <f>SUM(B12:BO12)</f>
        <v>4884</v>
      </c>
    </row>
    <row r="13" spans="1:74" s="30" customFormat="1">
      <c r="A13" s="24" t="s">
        <v>4</v>
      </c>
      <c r="B13" s="25">
        <v>38</v>
      </c>
      <c r="C13" s="25">
        <v>40</v>
      </c>
      <c r="D13" s="25">
        <v>22</v>
      </c>
      <c r="E13" s="25">
        <v>47</v>
      </c>
      <c r="F13" s="25">
        <v>34</v>
      </c>
      <c r="G13" s="25">
        <v>57</v>
      </c>
      <c r="H13" s="25">
        <v>69</v>
      </c>
      <c r="I13" s="25">
        <v>51</v>
      </c>
      <c r="J13" s="25">
        <v>48</v>
      </c>
      <c r="K13" s="25">
        <v>45</v>
      </c>
      <c r="L13" s="25">
        <v>67</v>
      </c>
      <c r="M13" s="25">
        <v>57</v>
      </c>
      <c r="N13" s="25">
        <v>68</v>
      </c>
      <c r="O13" s="25">
        <v>56</v>
      </c>
      <c r="P13" s="25">
        <v>56</v>
      </c>
      <c r="Q13" s="25">
        <v>67</v>
      </c>
      <c r="R13" s="25">
        <v>35</v>
      </c>
      <c r="S13" s="25">
        <v>36</v>
      </c>
      <c r="T13" s="25">
        <v>62</v>
      </c>
      <c r="U13" s="25">
        <v>60</v>
      </c>
      <c r="V13" s="25">
        <v>74</v>
      </c>
      <c r="W13" s="25">
        <v>73</v>
      </c>
      <c r="X13" s="25">
        <v>82</v>
      </c>
      <c r="Y13" s="25">
        <v>49</v>
      </c>
      <c r="Z13" s="25">
        <v>87</v>
      </c>
      <c r="AA13" s="25">
        <v>47</v>
      </c>
      <c r="AB13" s="25">
        <v>73</v>
      </c>
      <c r="AC13" s="25">
        <v>53</v>
      </c>
      <c r="AD13" s="25">
        <v>67</v>
      </c>
      <c r="AE13" s="25">
        <v>51</v>
      </c>
      <c r="AF13" s="25">
        <v>37</v>
      </c>
      <c r="AG13" s="25">
        <v>49</v>
      </c>
      <c r="AH13" s="25">
        <v>29</v>
      </c>
      <c r="AI13" s="25">
        <v>58</v>
      </c>
      <c r="AJ13" s="25">
        <v>48</v>
      </c>
      <c r="AK13" s="25">
        <v>44</v>
      </c>
      <c r="AL13" s="25">
        <v>54</v>
      </c>
      <c r="AM13" s="25">
        <v>43</v>
      </c>
      <c r="AN13" s="25">
        <v>64</v>
      </c>
      <c r="AO13" s="25">
        <v>52</v>
      </c>
      <c r="AP13" s="25">
        <v>48</v>
      </c>
      <c r="AQ13" s="25">
        <v>100</v>
      </c>
      <c r="AR13" s="25">
        <v>57</v>
      </c>
      <c r="AS13" s="25">
        <v>107</v>
      </c>
      <c r="AT13" s="25">
        <v>86</v>
      </c>
      <c r="AU13" s="25">
        <v>93</v>
      </c>
      <c r="AV13" s="25">
        <v>77</v>
      </c>
      <c r="AW13" s="25">
        <v>89</v>
      </c>
      <c r="AX13" s="25">
        <v>60</v>
      </c>
      <c r="AY13" s="25">
        <v>110</v>
      </c>
      <c r="AZ13" s="25">
        <v>78</v>
      </c>
      <c r="BA13" s="25">
        <v>89</v>
      </c>
      <c r="BB13" s="25">
        <v>66</v>
      </c>
      <c r="BC13" s="25">
        <v>84</v>
      </c>
      <c r="BD13" s="25">
        <v>71</v>
      </c>
      <c r="BE13" s="25">
        <v>49</v>
      </c>
      <c r="BF13" s="26">
        <v>119</v>
      </c>
      <c r="BG13" s="25">
        <v>37</v>
      </c>
      <c r="BH13" s="27">
        <v>80</v>
      </c>
      <c r="BI13" s="28">
        <v>29</v>
      </c>
      <c r="BJ13" s="29">
        <v>81</v>
      </c>
      <c r="BK13" s="27">
        <v>45</v>
      </c>
      <c r="BL13" s="27">
        <v>80</v>
      </c>
      <c r="BM13" s="27">
        <v>48</v>
      </c>
      <c r="BN13" s="100">
        <v>86</v>
      </c>
      <c r="BO13" s="111">
        <v>56</v>
      </c>
      <c r="BP13" s="53">
        <f>SUM(B13:BO13)</f>
        <v>4074</v>
      </c>
    </row>
    <row r="14" spans="1:74" s="14" customFormat="1">
      <c r="A14" s="32" t="s">
        <v>5</v>
      </c>
      <c r="B14" s="33">
        <f t="shared" ref="B14:AG14" si="0">B12-B13</f>
        <v>6</v>
      </c>
      <c r="C14" s="33">
        <f t="shared" si="0"/>
        <v>8</v>
      </c>
      <c r="D14" s="33">
        <f t="shared" si="0"/>
        <v>55</v>
      </c>
      <c r="E14" s="33">
        <f t="shared" si="0"/>
        <v>42</v>
      </c>
      <c r="F14" s="33">
        <f t="shared" si="0"/>
        <v>58</v>
      </c>
      <c r="G14" s="33">
        <f t="shared" si="0"/>
        <v>20</v>
      </c>
      <c r="H14" s="33">
        <f t="shared" si="0"/>
        <v>-20</v>
      </c>
      <c r="I14" s="33">
        <f t="shared" si="0"/>
        <v>6</v>
      </c>
      <c r="J14" s="33">
        <f t="shared" si="0"/>
        <v>13</v>
      </c>
      <c r="K14" s="33">
        <f t="shared" si="0"/>
        <v>15</v>
      </c>
      <c r="L14" s="33">
        <f t="shared" si="0"/>
        <v>-25</v>
      </c>
      <c r="M14" s="33">
        <f t="shared" si="0"/>
        <v>5</v>
      </c>
      <c r="N14" s="33">
        <f t="shared" si="0"/>
        <v>5</v>
      </c>
      <c r="O14" s="33">
        <f t="shared" si="0"/>
        <v>-4</v>
      </c>
      <c r="P14" s="33">
        <f t="shared" si="0"/>
        <v>-8</v>
      </c>
      <c r="Q14" s="33">
        <f t="shared" si="0"/>
        <v>-15</v>
      </c>
      <c r="R14" s="33">
        <f t="shared" si="0"/>
        <v>40</v>
      </c>
      <c r="S14" s="33">
        <f t="shared" si="0"/>
        <v>46</v>
      </c>
      <c r="T14" s="33">
        <f t="shared" si="0"/>
        <v>12</v>
      </c>
      <c r="U14" s="33">
        <f t="shared" si="0"/>
        <v>53</v>
      </c>
      <c r="V14" s="33">
        <f t="shared" si="0"/>
        <v>13</v>
      </c>
      <c r="W14" s="33">
        <f t="shared" si="0"/>
        <v>12</v>
      </c>
      <c r="X14" s="33">
        <f t="shared" si="0"/>
        <v>-9</v>
      </c>
      <c r="Y14" s="33">
        <f t="shared" si="0"/>
        <v>16</v>
      </c>
      <c r="Z14" s="33">
        <f t="shared" si="0"/>
        <v>11</v>
      </c>
      <c r="AA14" s="33">
        <f t="shared" si="0"/>
        <v>34</v>
      </c>
      <c r="AB14" s="33">
        <f t="shared" si="0"/>
        <v>26</v>
      </c>
      <c r="AC14" s="33">
        <f t="shared" si="0"/>
        <v>10</v>
      </c>
      <c r="AD14" s="33">
        <f t="shared" si="0"/>
        <v>16</v>
      </c>
      <c r="AE14" s="33">
        <f t="shared" si="0"/>
        <v>-6</v>
      </c>
      <c r="AF14" s="33">
        <f t="shared" si="0"/>
        <v>22</v>
      </c>
      <c r="AG14" s="33">
        <f t="shared" si="0"/>
        <v>12</v>
      </c>
      <c r="AH14" s="33">
        <f t="shared" ref="AH14:BM14" si="1">AH12-AH13</f>
        <v>16</v>
      </c>
      <c r="AI14" s="33">
        <f t="shared" si="1"/>
        <v>24</v>
      </c>
      <c r="AJ14" s="33">
        <f t="shared" si="1"/>
        <v>7</v>
      </c>
      <c r="AK14" s="33">
        <f t="shared" si="1"/>
        <v>-8</v>
      </c>
      <c r="AL14" s="33">
        <f t="shared" si="1"/>
        <v>11</v>
      </c>
      <c r="AM14" s="33">
        <f t="shared" si="1"/>
        <v>9</v>
      </c>
      <c r="AN14" s="33">
        <f t="shared" si="1"/>
        <v>-4</v>
      </c>
      <c r="AO14" s="33">
        <f t="shared" si="1"/>
        <v>33</v>
      </c>
      <c r="AP14" s="33">
        <f t="shared" si="1"/>
        <v>25</v>
      </c>
      <c r="AQ14" s="33">
        <f t="shared" si="1"/>
        <v>11</v>
      </c>
      <c r="AR14" s="33">
        <f t="shared" si="1"/>
        <v>12</v>
      </c>
      <c r="AS14" s="33">
        <f t="shared" si="1"/>
        <v>52</v>
      </c>
      <c r="AT14" s="33">
        <f t="shared" si="1"/>
        <v>-6</v>
      </c>
      <c r="AU14" s="33">
        <f t="shared" si="1"/>
        <v>32</v>
      </c>
      <c r="AV14" s="33">
        <f t="shared" si="1"/>
        <v>-38</v>
      </c>
      <c r="AW14" s="33">
        <f t="shared" si="1"/>
        <v>49</v>
      </c>
      <c r="AX14" s="33">
        <f t="shared" si="1"/>
        <v>9</v>
      </c>
      <c r="AY14" s="33">
        <f t="shared" si="1"/>
        <v>9</v>
      </c>
      <c r="AZ14" s="33">
        <f t="shared" si="1"/>
        <v>-24</v>
      </c>
      <c r="BA14" s="33">
        <f t="shared" si="1"/>
        <v>43</v>
      </c>
      <c r="BB14" s="33">
        <f t="shared" si="1"/>
        <v>-9</v>
      </c>
      <c r="BC14" s="33">
        <f t="shared" si="1"/>
        <v>15</v>
      </c>
      <c r="BD14" s="33">
        <f t="shared" si="1"/>
        <v>15</v>
      </c>
      <c r="BE14" s="33">
        <f t="shared" si="1"/>
        <v>19</v>
      </c>
      <c r="BF14" s="33">
        <f t="shared" si="1"/>
        <v>-13</v>
      </c>
      <c r="BG14" s="33">
        <f t="shared" si="1"/>
        <v>8</v>
      </c>
      <c r="BH14" s="33">
        <f t="shared" si="1"/>
        <v>27</v>
      </c>
      <c r="BI14" s="33">
        <f t="shared" si="1"/>
        <v>-2</v>
      </c>
      <c r="BJ14" s="33">
        <f t="shared" si="1"/>
        <v>-22</v>
      </c>
      <c r="BK14" s="33">
        <f t="shared" si="1"/>
        <v>-8</v>
      </c>
      <c r="BL14" s="33">
        <f t="shared" si="1"/>
        <v>16</v>
      </c>
      <c r="BM14" s="34">
        <f t="shared" si="1"/>
        <v>14</v>
      </c>
      <c r="BN14" s="103">
        <v>40</v>
      </c>
      <c r="BO14" s="114">
        <v>-21</v>
      </c>
      <c r="BP14" s="54">
        <f t="shared" ref="BP14" si="2">BP12-BP13</f>
        <v>810</v>
      </c>
    </row>
    <row r="15" spans="1:74" s="22" customFormat="1" ht="7.5" customHeight="1">
      <c r="A15" s="1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1"/>
      <c r="BN15" s="104"/>
      <c r="BO15" s="115"/>
      <c r="BP15" s="55"/>
    </row>
    <row r="16" spans="1:74" s="14" customFormat="1">
      <c r="A16" s="32" t="s">
        <v>98</v>
      </c>
      <c r="B16" s="46">
        <f>B7/B6</f>
        <v>0.6</v>
      </c>
      <c r="C16" s="46">
        <f t="shared" ref="C16:BP16" si="3">C7/C6</f>
        <v>0.4</v>
      </c>
      <c r="D16" s="46">
        <f t="shared" si="3"/>
        <v>0.90909090909090906</v>
      </c>
      <c r="E16" s="46">
        <f t="shared" si="3"/>
        <v>0.84615384615384615</v>
      </c>
      <c r="F16" s="46">
        <f t="shared" si="3"/>
        <v>0.92307692307692313</v>
      </c>
      <c r="G16" s="46">
        <f t="shared" si="3"/>
        <v>0.58333333333333337</v>
      </c>
      <c r="H16" s="46">
        <f t="shared" si="3"/>
        <v>0.33333333333333331</v>
      </c>
      <c r="I16" s="46">
        <f t="shared" si="3"/>
        <v>0.58333333333333337</v>
      </c>
      <c r="J16" s="46">
        <f t="shared" si="3"/>
        <v>0.54545454545454541</v>
      </c>
      <c r="K16" s="46">
        <f t="shared" si="3"/>
        <v>0.54545454545454541</v>
      </c>
      <c r="L16" s="46">
        <f t="shared" si="3"/>
        <v>0.3</v>
      </c>
      <c r="M16" s="46">
        <f t="shared" si="3"/>
        <v>0.54545454545454541</v>
      </c>
      <c r="N16" s="46">
        <f t="shared" si="3"/>
        <v>0.54545454545454541</v>
      </c>
      <c r="O16" s="46">
        <f t="shared" si="3"/>
        <v>0.4</v>
      </c>
      <c r="P16" s="46">
        <f t="shared" si="3"/>
        <v>0.5</v>
      </c>
      <c r="Q16" s="46">
        <f t="shared" si="3"/>
        <v>0.4</v>
      </c>
      <c r="R16" s="46">
        <f t="shared" si="3"/>
        <v>0.83333333333333337</v>
      </c>
      <c r="S16" s="46">
        <f t="shared" si="3"/>
        <v>0.81818181818181823</v>
      </c>
      <c r="T16" s="46">
        <f t="shared" si="3"/>
        <v>0.5</v>
      </c>
      <c r="U16" s="46">
        <f t="shared" si="3"/>
        <v>0.9285714285714286</v>
      </c>
      <c r="V16" s="46">
        <f t="shared" si="3"/>
        <v>0.6428571428571429</v>
      </c>
      <c r="W16" s="46">
        <f t="shared" si="3"/>
        <v>0.7142857142857143</v>
      </c>
      <c r="X16" s="46">
        <f t="shared" si="3"/>
        <v>0.5</v>
      </c>
      <c r="Y16" s="46">
        <f t="shared" si="3"/>
        <v>0.5</v>
      </c>
      <c r="Z16" s="46">
        <f t="shared" si="3"/>
        <v>0.6428571428571429</v>
      </c>
      <c r="AA16" s="46">
        <f t="shared" si="3"/>
        <v>0.6428571428571429</v>
      </c>
      <c r="AB16" s="46">
        <f t="shared" si="3"/>
        <v>0.5</v>
      </c>
      <c r="AC16" s="46">
        <f t="shared" si="3"/>
        <v>0.73333333333333328</v>
      </c>
      <c r="AD16" s="46">
        <f t="shared" si="3"/>
        <v>0.58333333333333337</v>
      </c>
      <c r="AE16" s="46">
        <f t="shared" si="3"/>
        <v>0.42857142857142855</v>
      </c>
      <c r="AF16" s="46">
        <f t="shared" si="3"/>
        <v>0.7857142857142857</v>
      </c>
      <c r="AG16" s="46">
        <f t="shared" si="3"/>
        <v>0.6428571428571429</v>
      </c>
      <c r="AH16" s="46">
        <f t="shared" si="3"/>
        <v>0.83333333333333337</v>
      </c>
      <c r="AI16" s="46">
        <f t="shared" si="3"/>
        <v>0.7857142857142857</v>
      </c>
      <c r="AJ16" s="46">
        <f t="shared" si="3"/>
        <v>0.54545454545454541</v>
      </c>
      <c r="AK16" s="46">
        <f t="shared" si="3"/>
        <v>0.5</v>
      </c>
      <c r="AL16" s="46">
        <f t="shared" si="3"/>
        <v>0.66666666666666663</v>
      </c>
      <c r="AM16" s="46">
        <f t="shared" si="3"/>
        <v>0.5</v>
      </c>
      <c r="AN16" s="46">
        <f t="shared" si="3"/>
        <v>0.5714285714285714</v>
      </c>
      <c r="AO16" s="46">
        <f t="shared" si="3"/>
        <v>0.73333333333333328</v>
      </c>
      <c r="AP16" s="46">
        <f t="shared" si="3"/>
        <v>0.72727272727272729</v>
      </c>
      <c r="AQ16" s="46">
        <f t="shared" si="3"/>
        <v>0.52</v>
      </c>
      <c r="AR16" s="46">
        <f t="shared" si="3"/>
        <v>0.6470588235294118</v>
      </c>
      <c r="AS16" s="46">
        <f t="shared" si="3"/>
        <v>0.52</v>
      </c>
      <c r="AT16" s="46">
        <f t="shared" si="3"/>
        <v>0.46153846153846156</v>
      </c>
      <c r="AU16" s="46">
        <f t="shared" si="3"/>
        <v>0.63636363636363635</v>
      </c>
      <c r="AV16" s="46">
        <f t="shared" si="3"/>
        <v>0</v>
      </c>
      <c r="AW16" s="46">
        <f t="shared" si="3"/>
        <v>0.66666666666666663</v>
      </c>
      <c r="AX16" s="46">
        <f t="shared" si="3"/>
        <v>0.72727272727272729</v>
      </c>
      <c r="AY16" s="46">
        <f t="shared" si="3"/>
        <v>0.5</v>
      </c>
      <c r="AZ16" s="46">
        <f t="shared" si="3"/>
        <v>0.38461538461538464</v>
      </c>
      <c r="BA16" s="46">
        <f t="shared" si="3"/>
        <v>0.69565217391304346</v>
      </c>
      <c r="BB16" s="46">
        <f t="shared" si="3"/>
        <v>0.5</v>
      </c>
      <c r="BC16" s="46">
        <f t="shared" si="3"/>
        <v>0.52173913043478259</v>
      </c>
      <c r="BD16" s="46">
        <f t="shared" si="3"/>
        <v>0.61538461538461542</v>
      </c>
      <c r="BE16" s="46">
        <f t="shared" si="3"/>
        <v>0.58333333333333337</v>
      </c>
      <c r="BF16" s="46">
        <f t="shared" si="3"/>
        <v>0.43478260869565216</v>
      </c>
      <c r="BG16" s="46">
        <f t="shared" si="3"/>
        <v>0.72727272727272729</v>
      </c>
      <c r="BH16" s="46">
        <f t="shared" si="3"/>
        <v>0.52380952380952384</v>
      </c>
      <c r="BI16" s="46">
        <f t="shared" si="3"/>
        <v>0.33333333333333331</v>
      </c>
      <c r="BJ16" s="46">
        <f t="shared" si="3"/>
        <v>0.4</v>
      </c>
      <c r="BK16" s="46">
        <f t="shared" si="3"/>
        <v>0.4</v>
      </c>
      <c r="BL16" s="46">
        <f t="shared" si="3"/>
        <v>0.54545454545454541</v>
      </c>
      <c r="BM16" s="50">
        <f t="shared" si="3"/>
        <v>0.54545454545454541</v>
      </c>
      <c r="BN16" s="90">
        <v>0.59</v>
      </c>
      <c r="BO16" s="116">
        <v>0.33300000000000002</v>
      </c>
      <c r="BP16" s="56">
        <f t="shared" si="3"/>
        <v>0.58134490238611713</v>
      </c>
    </row>
    <row r="17" spans="1:68" s="30" customFormat="1">
      <c r="A17" s="24" t="s">
        <v>99</v>
      </c>
      <c r="B17" s="44">
        <f>B12/B6</f>
        <v>4.4000000000000004</v>
      </c>
      <c r="C17" s="44">
        <f t="shared" ref="C17:BM17" si="4">C12/C6</f>
        <v>4.8</v>
      </c>
      <c r="D17" s="44">
        <f t="shared" si="4"/>
        <v>7</v>
      </c>
      <c r="E17" s="44">
        <f t="shared" si="4"/>
        <v>6.8461538461538458</v>
      </c>
      <c r="F17" s="44">
        <f t="shared" si="4"/>
        <v>7.0769230769230766</v>
      </c>
      <c r="G17" s="44">
        <f t="shared" si="4"/>
        <v>6.416666666666667</v>
      </c>
      <c r="H17" s="44">
        <f t="shared" si="4"/>
        <v>4.083333333333333</v>
      </c>
      <c r="I17" s="44">
        <f t="shared" si="4"/>
        <v>4.75</v>
      </c>
      <c r="J17" s="44">
        <f t="shared" si="4"/>
        <v>5.5454545454545459</v>
      </c>
      <c r="K17" s="44">
        <f t="shared" si="4"/>
        <v>5.4545454545454541</v>
      </c>
      <c r="L17" s="44">
        <f t="shared" si="4"/>
        <v>4.2</v>
      </c>
      <c r="M17" s="44">
        <f t="shared" si="4"/>
        <v>5.6363636363636367</v>
      </c>
      <c r="N17" s="44">
        <f t="shared" si="4"/>
        <v>6.6363636363636367</v>
      </c>
      <c r="O17" s="44">
        <f t="shared" si="4"/>
        <v>5.2</v>
      </c>
      <c r="P17" s="44">
        <f t="shared" si="4"/>
        <v>4.8</v>
      </c>
      <c r="Q17" s="44">
        <f t="shared" si="4"/>
        <v>5.2</v>
      </c>
      <c r="R17" s="44">
        <f t="shared" si="4"/>
        <v>6.25</v>
      </c>
      <c r="S17" s="44">
        <f t="shared" si="4"/>
        <v>7.4545454545454541</v>
      </c>
      <c r="T17" s="44">
        <f t="shared" si="4"/>
        <v>6.166666666666667</v>
      </c>
      <c r="U17" s="44">
        <f t="shared" si="4"/>
        <v>8.0714285714285712</v>
      </c>
      <c r="V17" s="44">
        <f t="shared" si="4"/>
        <v>6.2142857142857144</v>
      </c>
      <c r="W17" s="44">
        <f t="shared" si="4"/>
        <v>6.0714285714285712</v>
      </c>
      <c r="X17" s="44">
        <f t="shared" si="4"/>
        <v>5.2142857142857144</v>
      </c>
      <c r="Y17" s="44">
        <f t="shared" si="4"/>
        <v>4.6428571428571432</v>
      </c>
      <c r="Z17" s="44">
        <f t="shared" si="4"/>
        <v>7</v>
      </c>
      <c r="AA17" s="44">
        <f t="shared" si="4"/>
        <v>5.7857142857142856</v>
      </c>
      <c r="AB17" s="44">
        <f t="shared" si="4"/>
        <v>7.0714285714285712</v>
      </c>
      <c r="AC17" s="44">
        <f t="shared" si="4"/>
        <v>4.2</v>
      </c>
      <c r="AD17" s="44">
        <f t="shared" si="4"/>
        <v>6.916666666666667</v>
      </c>
      <c r="AE17" s="44">
        <f t="shared" si="4"/>
        <v>3.2142857142857144</v>
      </c>
      <c r="AF17" s="44">
        <f t="shared" si="4"/>
        <v>4.2142857142857144</v>
      </c>
      <c r="AG17" s="44">
        <f t="shared" si="4"/>
        <v>4.3571428571428568</v>
      </c>
      <c r="AH17" s="44">
        <f t="shared" si="4"/>
        <v>3.75</v>
      </c>
      <c r="AI17" s="44">
        <f t="shared" si="4"/>
        <v>5.8571428571428568</v>
      </c>
      <c r="AJ17" s="44">
        <f t="shared" si="4"/>
        <v>5</v>
      </c>
      <c r="AK17" s="44">
        <f t="shared" si="4"/>
        <v>3</v>
      </c>
      <c r="AL17" s="44">
        <f t="shared" si="4"/>
        <v>4.333333333333333</v>
      </c>
      <c r="AM17" s="44">
        <f t="shared" si="4"/>
        <v>4.333333333333333</v>
      </c>
      <c r="AN17" s="44">
        <f t="shared" si="4"/>
        <v>4.2857142857142856</v>
      </c>
      <c r="AO17" s="44">
        <f t="shared" si="4"/>
        <v>5.666666666666667</v>
      </c>
      <c r="AP17" s="44">
        <f t="shared" si="4"/>
        <v>6.6363636363636367</v>
      </c>
      <c r="AQ17" s="44">
        <f t="shared" si="4"/>
        <v>4.4400000000000004</v>
      </c>
      <c r="AR17" s="44">
        <f t="shared" si="4"/>
        <v>4.0588235294117645</v>
      </c>
      <c r="AS17" s="44">
        <f t="shared" si="4"/>
        <v>6.36</v>
      </c>
      <c r="AT17" s="44">
        <f t="shared" si="4"/>
        <v>6.1538461538461542</v>
      </c>
      <c r="AU17" s="44">
        <f t="shared" si="4"/>
        <v>5.6818181818181817</v>
      </c>
      <c r="AV17" s="44">
        <f t="shared" si="4"/>
        <v>3.9</v>
      </c>
      <c r="AW17" s="44">
        <f t="shared" si="4"/>
        <v>6.5714285714285712</v>
      </c>
      <c r="AX17" s="44">
        <f t="shared" si="4"/>
        <v>6.2727272727272725</v>
      </c>
      <c r="AY17" s="44">
        <f t="shared" si="4"/>
        <v>5.4090909090909092</v>
      </c>
      <c r="AZ17" s="44">
        <f t="shared" si="4"/>
        <v>4.1538461538461542</v>
      </c>
      <c r="BA17" s="44">
        <f t="shared" si="4"/>
        <v>5.7391304347826084</v>
      </c>
      <c r="BB17" s="44">
        <f t="shared" si="4"/>
        <v>4.75</v>
      </c>
      <c r="BC17" s="44">
        <f t="shared" si="4"/>
        <v>4.3043478260869561</v>
      </c>
      <c r="BD17" s="44">
        <f t="shared" si="4"/>
        <v>6.615384615384615</v>
      </c>
      <c r="BE17" s="44">
        <f t="shared" si="4"/>
        <v>5.666666666666667</v>
      </c>
      <c r="BF17" s="44">
        <f t="shared" si="4"/>
        <v>4.6086956521739131</v>
      </c>
      <c r="BG17" s="44">
        <f t="shared" si="4"/>
        <v>4.0909090909090908</v>
      </c>
      <c r="BH17" s="44">
        <f t="shared" si="4"/>
        <v>5.0952380952380949</v>
      </c>
      <c r="BI17" s="44">
        <f t="shared" si="4"/>
        <v>4.5</v>
      </c>
      <c r="BJ17" s="44">
        <f t="shared" si="4"/>
        <v>3.9333333333333331</v>
      </c>
      <c r="BK17" s="44">
        <f t="shared" si="4"/>
        <v>3.7</v>
      </c>
      <c r="BL17" s="44">
        <f t="shared" si="4"/>
        <v>4.3636363636363633</v>
      </c>
      <c r="BM17" s="45">
        <f t="shared" si="4"/>
        <v>5.6363636363636367</v>
      </c>
      <c r="BN17" s="91">
        <v>5.72</v>
      </c>
      <c r="BO17" s="117">
        <v>3.5</v>
      </c>
      <c r="BP17" s="57">
        <f>BP12/BP6</f>
        <v>5.297180043383948</v>
      </c>
    </row>
    <row r="18" spans="1:68" s="14" customFormat="1">
      <c r="A18" s="32" t="s">
        <v>100</v>
      </c>
      <c r="B18" s="42">
        <f>B13/B6</f>
        <v>3.8</v>
      </c>
      <c r="C18" s="42">
        <f t="shared" ref="C18:BP18" si="5">C13/C6</f>
        <v>4</v>
      </c>
      <c r="D18" s="42">
        <f t="shared" si="5"/>
        <v>2</v>
      </c>
      <c r="E18" s="42">
        <f t="shared" si="5"/>
        <v>3.6153846153846154</v>
      </c>
      <c r="F18" s="42">
        <f t="shared" si="5"/>
        <v>2.6153846153846154</v>
      </c>
      <c r="G18" s="42">
        <f t="shared" si="5"/>
        <v>4.75</v>
      </c>
      <c r="H18" s="42">
        <f t="shared" si="5"/>
        <v>5.75</v>
      </c>
      <c r="I18" s="42">
        <f t="shared" si="5"/>
        <v>4.25</v>
      </c>
      <c r="J18" s="42">
        <f t="shared" si="5"/>
        <v>4.3636363636363633</v>
      </c>
      <c r="K18" s="42">
        <f t="shared" si="5"/>
        <v>4.0909090909090908</v>
      </c>
      <c r="L18" s="42">
        <f t="shared" si="5"/>
        <v>6.7</v>
      </c>
      <c r="M18" s="42">
        <f t="shared" si="5"/>
        <v>5.1818181818181817</v>
      </c>
      <c r="N18" s="42">
        <f t="shared" si="5"/>
        <v>6.1818181818181817</v>
      </c>
      <c r="O18" s="42">
        <f t="shared" si="5"/>
        <v>5.6</v>
      </c>
      <c r="P18" s="42">
        <f t="shared" si="5"/>
        <v>5.6</v>
      </c>
      <c r="Q18" s="42">
        <f t="shared" si="5"/>
        <v>6.7</v>
      </c>
      <c r="R18" s="42">
        <f t="shared" si="5"/>
        <v>2.9166666666666665</v>
      </c>
      <c r="S18" s="42">
        <f t="shared" si="5"/>
        <v>3.2727272727272729</v>
      </c>
      <c r="T18" s="42">
        <f t="shared" si="5"/>
        <v>5.166666666666667</v>
      </c>
      <c r="U18" s="42">
        <f t="shared" si="5"/>
        <v>4.2857142857142856</v>
      </c>
      <c r="V18" s="42">
        <f t="shared" si="5"/>
        <v>5.2857142857142856</v>
      </c>
      <c r="W18" s="42">
        <f t="shared" si="5"/>
        <v>5.2142857142857144</v>
      </c>
      <c r="X18" s="42">
        <f t="shared" si="5"/>
        <v>5.8571428571428568</v>
      </c>
      <c r="Y18" s="42">
        <f t="shared" si="5"/>
        <v>3.5</v>
      </c>
      <c r="Z18" s="42">
        <f t="shared" si="5"/>
        <v>6.2142857142857144</v>
      </c>
      <c r="AA18" s="42">
        <f t="shared" si="5"/>
        <v>3.3571428571428572</v>
      </c>
      <c r="AB18" s="42">
        <f t="shared" si="5"/>
        <v>5.2142857142857144</v>
      </c>
      <c r="AC18" s="42">
        <f t="shared" si="5"/>
        <v>3.5333333333333332</v>
      </c>
      <c r="AD18" s="42">
        <f t="shared" si="5"/>
        <v>5.583333333333333</v>
      </c>
      <c r="AE18" s="42">
        <f t="shared" si="5"/>
        <v>3.6428571428571428</v>
      </c>
      <c r="AF18" s="42">
        <f t="shared" si="5"/>
        <v>2.6428571428571428</v>
      </c>
      <c r="AG18" s="42">
        <f t="shared" si="5"/>
        <v>3.5</v>
      </c>
      <c r="AH18" s="42">
        <f t="shared" si="5"/>
        <v>2.4166666666666665</v>
      </c>
      <c r="AI18" s="42">
        <f t="shared" si="5"/>
        <v>4.1428571428571432</v>
      </c>
      <c r="AJ18" s="42">
        <f t="shared" si="5"/>
        <v>4.3636363636363633</v>
      </c>
      <c r="AK18" s="42">
        <f t="shared" si="5"/>
        <v>3.6666666666666665</v>
      </c>
      <c r="AL18" s="42">
        <f t="shared" si="5"/>
        <v>3.6</v>
      </c>
      <c r="AM18" s="42">
        <f t="shared" si="5"/>
        <v>3.5833333333333335</v>
      </c>
      <c r="AN18" s="42">
        <f t="shared" si="5"/>
        <v>4.5714285714285712</v>
      </c>
      <c r="AO18" s="42">
        <f t="shared" si="5"/>
        <v>3.4666666666666668</v>
      </c>
      <c r="AP18" s="42">
        <f t="shared" si="5"/>
        <v>4.3636363636363633</v>
      </c>
      <c r="AQ18" s="42">
        <f t="shared" si="5"/>
        <v>4</v>
      </c>
      <c r="AR18" s="42">
        <f t="shared" si="5"/>
        <v>3.3529411764705883</v>
      </c>
      <c r="AS18" s="42">
        <f t="shared" si="5"/>
        <v>4.28</v>
      </c>
      <c r="AT18" s="42">
        <f t="shared" si="5"/>
        <v>6.615384615384615</v>
      </c>
      <c r="AU18" s="42">
        <f t="shared" si="5"/>
        <v>4.2272727272727275</v>
      </c>
      <c r="AV18" s="42">
        <f t="shared" si="5"/>
        <v>7.7</v>
      </c>
      <c r="AW18" s="42">
        <f t="shared" si="5"/>
        <v>4.2380952380952381</v>
      </c>
      <c r="AX18" s="42">
        <f t="shared" si="5"/>
        <v>5.4545454545454541</v>
      </c>
      <c r="AY18" s="42">
        <f t="shared" si="5"/>
        <v>5</v>
      </c>
      <c r="AZ18" s="42">
        <f t="shared" si="5"/>
        <v>6</v>
      </c>
      <c r="BA18" s="42">
        <f t="shared" si="5"/>
        <v>3.8695652173913042</v>
      </c>
      <c r="BB18" s="42">
        <f t="shared" si="5"/>
        <v>5.5</v>
      </c>
      <c r="BC18" s="42">
        <f t="shared" si="5"/>
        <v>3.652173913043478</v>
      </c>
      <c r="BD18" s="42">
        <f t="shared" si="5"/>
        <v>5.4615384615384617</v>
      </c>
      <c r="BE18" s="42">
        <f t="shared" si="5"/>
        <v>4.083333333333333</v>
      </c>
      <c r="BF18" s="42">
        <f t="shared" si="5"/>
        <v>5.1739130434782608</v>
      </c>
      <c r="BG18" s="42">
        <f t="shared" si="5"/>
        <v>3.3636363636363638</v>
      </c>
      <c r="BH18" s="42">
        <f t="shared" si="5"/>
        <v>3.8095238095238093</v>
      </c>
      <c r="BI18" s="42">
        <f t="shared" si="5"/>
        <v>4.833333333333333</v>
      </c>
      <c r="BJ18" s="42">
        <f t="shared" si="5"/>
        <v>5.4</v>
      </c>
      <c r="BK18" s="42">
        <f t="shared" si="5"/>
        <v>4.5</v>
      </c>
      <c r="BL18" s="42">
        <f t="shared" si="5"/>
        <v>3.6363636363636362</v>
      </c>
      <c r="BM18" s="43">
        <f t="shared" si="5"/>
        <v>4.3636363636363633</v>
      </c>
      <c r="BN18" s="92">
        <v>3.9</v>
      </c>
      <c r="BO18" s="118">
        <v>5.6</v>
      </c>
      <c r="BP18" s="58">
        <f t="shared" si="5"/>
        <v>4.4186550976138825</v>
      </c>
    </row>
    <row r="19" spans="1:68" s="30" customFormat="1">
      <c r="A19" s="47" t="s">
        <v>6</v>
      </c>
      <c r="B19" s="48">
        <f>B17-B18</f>
        <v>0.60000000000000053</v>
      </c>
      <c r="C19" s="48">
        <f t="shared" ref="C19:BP19" si="6">C17-C18</f>
        <v>0.79999999999999982</v>
      </c>
      <c r="D19" s="48">
        <f t="shared" si="6"/>
        <v>5</v>
      </c>
      <c r="E19" s="48">
        <f t="shared" si="6"/>
        <v>3.2307692307692304</v>
      </c>
      <c r="F19" s="48">
        <f t="shared" si="6"/>
        <v>4.4615384615384617</v>
      </c>
      <c r="G19" s="48">
        <f t="shared" si="6"/>
        <v>1.666666666666667</v>
      </c>
      <c r="H19" s="48">
        <f t="shared" si="6"/>
        <v>-1.666666666666667</v>
      </c>
      <c r="I19" s="48">
        <f t="shared" si="6"/>
        <v>0.5</v>
      </c>
      <c r="J19" s="48">
        <f t="shared" si="6"/>
        <v>1.1818181818181825</v>
      </c>
      <c r="K19" s="48">
        <f t="shared" si="6"/>
        <v>1.3636363636363633</v>
      </c>
      <c r="L19" s="48">
        <f t="shared" si="6"/>
        <v>-2.5</v>
      </c>
      <c r="M19" s="48">
        <f t="shared" si="6"/>
        <v>0.45454545454545503</v>
      </c>
      <c r="N19" s="48">
        <f t="shared" si="6"/>
        <v>0.45454545454545503</v>
      </c>
      <c r="O19" s="48">
        <f t="shared" si="6"/>
        <v>-0.39999999999999947</v>
      </c>
      <c r="P19" s="48">
        <f t="shared" si="6"/>
        <v>-0.79999999999999982</v>
      </c>
      <c r="Q19" s="48">
        <f t="shared" si="6"/>
        <v>-1.5</v>
      </c>
      <c r="R19" s="48">
        <f t="shared" si="6"/>
        <v>3.3333333333333335</v>
      </c>
      <c r="S19" s="48">
        <f t="shared" si="6"/>
        <v>4.1818181818181817</v>
      </c>
      <c r="T19" s="48">
        <f t="shared" si="6"/>
        <v>1</v>
      </c>
      <c r="U19" s="48">
        <f t="shared" si="6"/>
        <v>3.7857142857142856</v>
      </c>
      <c r="V19" s="48">
        <f t="shared" si="6"/>
        <v>0.92857142857142883</v>
      </c>
      <c r="W19" s="48">
        <f t="shared" si="6"/>
        <v>0.85714285714285676</v>
      </c>
      <c r="X19" s="48">
        <f t="shared" si="6"/>
        <v>-0.64285714285714235</v>
      </c>
      <c r="Y19" s="48">
        <f t="shared" si="6"/>
        <v>1.1428571428571432</v>
      </c>
      <c r="Z19" s="48">
        <f t="shared" si="6"/>
        <v>0.78571428571428559</v>
      </c>
      <c r="AA19" s="48">
        <f t="shared" si="6"/>
        <v>2.4285714285714284</v>
      </c>
      <c r="AB19" s="48">
        <f t="shared" si="6"/>
        <v>1.8571428571428568</v>
      </c>
      <c r="AC19" s="48">
        <f t="shared" si="6"/>
        <v>0.66666666666666696</v>
      </c>
      <c r="AD19" s="48">
        <f t="shared" si="6"/>
        <v>1.3333333333333339</v>
      </c>
      <c r="AE19" s="48">
        <f t="shared" si="6"/>
        <v>-0.42857142857142838</v>
      </c>
      <c r="AF19" s="48">
        <f t="shared" si="6"/>
        <v>1.5714285714285716</v>
      </c>
      <c r="AG19" s="48">
        <f t="shared" si="6"/>
        <v>0.85714285714285676</v>
      </c>
      <c r="AH19" s="48">
        <f t="shared" si="6"/>
        <v>1.3333333333333335</v>
      </c>
      <c r="AI19" s="48">
        <f t="shared" si="6"/>
        <v>1.7142857142857135</v>
      </c>
      <c r="AJ19" s="48">
        <f t="shared" si="6"/>
        <v>0.63636363636363669</v>
      </c>
      <c r="AK19" s="48">
        <f t="shared" si="6"/>
        <v>-0.66666666666666652</v>
      </c>
      <c r="AL19" s="48">
        <f t="shared" si="6"/>
        <v>0.73333333333333295</v>
      </c>
      <c r="AM19" s="48">
        <f t="shared" si="6"/>
        <v>0.74999999999999956</v>
      </c>
      <c r="AN19" s="48">
        <f t="shared" si="6"/>
        <v>-0.28571428571428559</v>
      </c>
      <c r="AO19" s="48">
        <f t="shared" si="6"/>
        <v>2.2000000000000002</v>
      </c>
      <c r="AP19" s="48">
        <f t="shared" si="6"/>
        <v>2.2727272727272734</v>
      </c>
      <c r="AQ19" s="48">
        <f t="shared" si="6"/>
        <v>0.44000000000000039</v>
      </c>
      <c r="AR19" s="48">
        <f t="shared" si="6"/>
        <v>0.70588235294117618</v>
      </c>
      <c r="AS19" s="48">
        <f t="shared" si="6"/>
        <v>2.08</v>
      </c>
      <c r="AT19" s="48">
        <f t="shared" si="6"/>
        <v>-0.46153846153846079</v>
      </c>
      <c r="AU19" s="48">
        <f t="shared" si="6"/>
        <v>1.4545454545454541</v>
      </c>
      <c r="AV19" s="48">
        <f t="shared" si="6"/>
        <v>-3.8000000000000003</v>
      </c>
      <c r="AW19" s="48">
        <f t="shared" si="6"/>
        <v>2.333333333333333</v>
      </c>
      <c r="AX19" s="48">
        <f t="shared" si="6"/>
        <v>0.81818181818181834</v>
      </c>
      <c r="AY19" s="48">
        <f t="shared" si="6"/>
        <v>0.40909090909090917</v>
      </c>
      <c r="AZ19" s="48">
        <f t="shared" si="6"/>
        <v>-1.8461538461538458</v>
      </c>
      <c r="BA19" s="48">
        <f t="shared" si="6"/>
        <v>1.8695652173913042</v>
      </c>
      <c r="BB19" s="48">
        <f t="shared" si="6"/>
        <v>-0.75</v>
      </c>
      <c r="BC19" s="48">
        <f t="shared" si="6"/>
        <v>0.65217391304347805</v>
      </c>
      <c r="BD19" s="48">
        <f t="shared" si="6"/>
        <v>1.1538461538461533</v>
      </c>
      <c r="BE19" s="48">
        <f t="shared" si="6"/>
        <v>1.5833333333333339</v>
      </c>
      <c r="BF19" s="48">
        <f t="shared" si="6"/>
        <v>-0.56521739130434767</v>
      </c>
      <c r="BG19" s="48">
        <f t="shared" si="6"/>
        <v>0.72727272727272707</v>
      </c>
      <c r="BH19" s="48">
        <f t="shared" si="6"/>
        <v>1.2857142857142856</v>
      </c>
      <c r="BI19" s="48">
        <f t="shared" si="6"/>
        <v>-0.33333333333333304</v>
      </c>
      <c r="BJ19" s="48">
        <f t="shared" si="6"/>
        <v>-1.4666666666666672</v>
      </c>
      <c r="BK19" s="48">
        <f t="shared" si="6"/>
        <v>-0.79999999999999982</v>
      </c>
      <c r="BL19" s="48">
        <f t="shared" si="6"/>
        <v>0.72727272727272707</v>
      </c>
      <c r="BM19" s="51">
        <f t="shared" si="6"/>
        <v>1.2727272727272734</v>
      </c>
      <c r="BN19" s="93">
        <v>1.82</v>
      </c>
      <c r="BO19" s="119">
        <v>-2.1</v>
      </c>
      <c r="BP19" s="57">
        <f t="shared" si="6"/>
        <v>0.87852494577006546</v>
      </c>
    </row>
    <row r="20" spans="1:68" s="14" customFormat="1" ht="15.75" thickBot="1">
      <c r="A20" s="8" t="s">
        <v>7</v>
      </c>
      <c r="B20" s="9" t="s">
        <v>101</v>
      </c>
      <c r="C20" s="9" t="s">
        <v>102</v>
      </c>
      <c r="D20" s="9" t="s">
        <v>103</v>
      </c>
      <c r="E20" s="9" t="s">
        <v>104</v>
      </c>
      <c r="F20" s="9" t="s">
        <v>105</v>
      </c>
      <c r="G20" s="9" t="s">
        <v>106</v>
      </c>
      <c r="H20" s="9" t="s">
        <v>107</v>
      </c>
      <c r="I20" s="9" t="s">
        <v>108</v>
      </c>
      <c r="J20" s="9" t="s">
        <v>109</v>
      </c>
      <c r="K20" s="9" t="s">
        <v>110</v>
      </c>
      <c r="L20" s="9" t="s">
        <v>111</v>
      </c>
      <c r="M20" s="9" t="s">
        <v>112</v>
      </c>
      <c r="N20" s="9" t="s">
        <v>113</v>
      </c>
      <c r="O20" s="9" t="s">
        <v>114</v>
      </c>
      <c r="P20" s="9" t="s">
        <v>10</v>
      </c>
      <c r="Q20" s="9" t="s">
        <v>115</v>
      </c>
      <c r="R20" s="9" t="s">
        <v>116</v>
      </c>
      <c r="S20" s="9" t="s">
        <v>117</v>
      </c>
      <c r="T20" s="9" t="s">
        <v>118</v>
      </c>
      <c r="U20" s="9" t="s">
        <v>119</v>
      </c>
      <c r="V20" s="9" t="s">
        <v>120</v>
      </c>
      <c r="W20" s="9" t="s">
        <v>121</v>
      </c>
      <c r="X20" s="9" t="s">
        <v>122</v>
      </c>
      <c r="Y20" s="9" t="s">
        <v>123</v>
      </c>
      <c r="Z20" s="9" t="s">
        <v>124</v>
      </c>
      <c r="AA20" s="9" t="s">
        <v>113</v>
      </c>
      <c r="AB20" s="9" t="s">
        <v>124</v>
      </c>
      <c r="AC20" s="9" t="s">
        <v>13</v>
      </c>
      <c r="AD20" s="9" t="s">
        <v>13</v>
      </c>
      <c r="AE20" s="9" t="s">
        <v>14</v>
      </c>
      <c r="AF20" s="9" t="s">
        <v>15</v>
      </c>
      <c r="AG20" s="9" t="s">
        <v>16</v>
      </c>
      <c r="AH20" s="9" t="s">
        <v>20</v>
      </c>
      <c r="AI20" s="9" t="s">
        <v>20</v>
      </c>
      <c r="AJ20" s="9" t="s">
        <v>23</v>
      </c>
      <c r="AK20" s="9" t="s">
        <v>25</v>
      </c>
      <c r="AL20" s="9" t="s">
        <v>26</v>
      </c>
      <c r="AM20" s="9" t="s">
        <v>26</v>
      </c>
      <c r="AN20" s="9" t="s">
        <v>25</v>
      </c>
      <c r="AO20" s="9" t="s">
        <v>26</v>
      </c>
      <c r="AP20" s="9" t="s">
        <v>26</v>
      </c>
      <c r="AQ20" s="9" t="s">
        <v>125</v>
      </c>
      <c r="AR20" s="9" t="s">
        <v>126</v>
      </c>
      <c r="AS20" s="9" t="s">
        <v>127</v>
      </c>
      <c r="AT20" s="9" t="s">
        <v>128</v>
      </c>
      <c r="AU20" s="9" t="s">
        <v>125</v>
      </c>
      <c r="AV20" s="9" t="s">
        <v>129</v>
      </c>
      <c r="AW20" s="9" t="s">
        <v>130</v>
      </c>
      <c r="AX20" s="9" t="s">
        <v>131</v>
      </c>
      <c r="AY20" s="9" t="s">
        <v>132</v>
      </c>
      <c r="AZ20" s="9" t="s">
        <v>128</v>
      </c>
      <c r="BA20" s="9" t="s">
        <v>42</v>
      </c>
      <c r="BB20" s="9" t="s">
        <v>44</v>
      </c>
      <c r="BC20" s="9" t="s">
        <v>46</v>
      </c>
      <c r="BD20" s="9" t="s">
        <v>42</v>
      </c>
      <c r="BE20" s="9" t="s">
        <v>48</v>
      </c>
      <c r="BF20" s="10" t="s">
        <v>46</v>
      </c>
      <c r="BG20" s="9" t="s">
        <v>81</v>
      </c>
      <c r="BH20" s="11" t="s">
        <v>83</v>
      </c>
      <c r="BI20" s="12" t="s">
        <v>85</v>
      </c>
      <c r="BJ20" s="13" t="s">
        <v>87</v>
      </c>
      <c r="BK20" s="11" t="s">
        <v>92</v>
      </c>
      <c r="BL20" s="11" t="s">
        <v>91</v>
      </c>
      <c r="BM20" s="11" t="s">
        <v>95</v>
      </c>
      <c r="BN20" s="105" t="s">
        <v>144</v>
      </c>
      <c r="BO20" s="105" t="s">
        <v>147</v>
      </c>
      <c r="BP20" s="59" t="s">
        <v>93</v>
      </c>
    </row>
    <row r="21" spans="1:68">
      <c r="BP21" t="s">
        <v>90</v>
      </c>
    </row>
    <row r="22" spans="1:68">
      <c r="A22" s="108" t="s">
        <v>142</v>
      </c>
    </row>
    <row r="23" spans="1:68">
      <c r="A23" s="108"/>
    </row>
    <row r="24" spans="1:68">
      <c r="A24" s="108"/>
    </row>
    <row r="25" spans="1:68">
      <c r="A25" s="108"/>
    </row>
    <row r="26" spans="1:68">
      <c r="A26" s="108"/>
    </row>
    <row r="27" spans="1:68">
      <c r="A27" s="108"/>
    </row>
    <row r="28" spans="1:68">
      <c r="A28" s="108"/>
    </row>
    <row r="29" spans="1:68">
      <c r="A29" s="108"/>
    </row>
    <row r="30" spans="1:68">
      <c r="A30" s="108"/>
    </row>
  </sheetData>
  <mergeCells count="2">
    <mergeCell ref="BU10:BV10"/>
    <mergeCell ref="A22:A3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workbookViewId="0"/>
  </sheetViews>
  <sheetFormatPr defaultRowHeight="15"/>
  <cols>
    <col min="1" max="1" width="24.42578125" customWidth="1"/>
    <col min="2" max="26" width="18.7109375" customWidth="1"/>
  </cols>
  <sheetData>
    <row r="1" spans="1:26" ht="15.75" thickTop="1">
      <c r="A1" s="82" t="s">
        <v>137</v>
      </c>
      <c r="B1" s="63" t="s">
        <v>78</v>
      </c>
      <c r="C1" s="63" t="s">
        <v>77</v>
      </c>
      <c r="D1" s="63" t="s">
        <v>76</v>
      </c>
      <c r="E1" s="63" t="s">
        <v>75</v>
      </c>
      <c r="F1" s="63" t="s">
        <v>74</v>
      </c>
      <c r="G1" s="63" t="s">
        <v>73</v>
      </c>
      <c r="H1" s="63" t="s">
        <v>72</v>
      </c>
      <c r="I1" s="63" t="s">
        <v>71</v>
      </c>
      <c r="J1" s="63" t="s">
        <v>70</v>
      </c>
      <c r="K1" s="63" t="s">
        <v>69</v>
      </c>
      <c r="L1" s="63" t="s">
        <v>68</v>
      </c>
      <c r="M1" s="63" t="s">
        <v>67</v>
      </c>
      <c r="N1" s="63" t="s">
        <v>66</v>
      </c>
      <c r="O1" s="63" t="s">
        <v>65</v>
      </c>
      <c r="P1" s="63" t="s">
        <v>64</v>
      </c>
      <c r="Q1" s="63" t="s">
        <v>63</v>
      </c>
      <c r="R1" s="63" t="s">
        <v>63</v>
      </c>
      <c r="S1" s="63" t="s">
        <v>62</v>
      </c>
      <c r="T1" s="63" t="s">
        <v>61</v>
      </c>
      <c r="U1" s="63" t="s">
        <v>17</v>
      </c>
      <c r="V1" s="63" t="s">
        <v>22</v>
      </c>
      <c r="W1" s="63" t="s">
        <v>24</v>
      </c>
      <c r="X1" s="63" t="s">
        <v>27</v>
      </c>
      <c r="Y1" s="63" t="s">
        <v>47</v>
      </c>
      <c r="Z1" s="77" t="s">
        <v>136</v>
      </c>
    </row>
    <row r="2" spans="1:26">
      <c r="A2" s="83" t="s">
        <v>139</v>
      </c>
      <c r="B2" s="64" t="s">
        <v>8</v>
      </c>
      <c r="C2" s="64" t="s">
        <v>8</v>
      </c>
      <c r="D2" s="64" t="s">
        <v>8</v>
      </c>
      <c r="E2" s="64" t="s">
        <v>8</v>
      </c>
      <c r="F2" s="64" t="s">
        <v>8</v>
      </c>
      <c r="G2" s="64" t="s">
        <v>9</v>
      </c>
      <c r="H2" s="64" t="s">
        <v>9</v>
      </c>
      <c r="I2" s="64" t="s">
        <v>8</v>
      </c>
      <c r="J2" s="64" t="s">
        <v>8</v>
      </c>
      <c r="K2" s="64" t="s">
        <v>8</v>
      </c>
      <c r="L2" s="64" t="s">
        <v>8</v>
      </c>
      <c r="M2" s="64" t="s">
        <v>8</v>
      </c>
      <c r="N2" s="64" t="s">
        <v>8</v>
      </c>
      <c r="O2" s="64" t="s">
        <v>8</v>
      </c>
      <c r="P2" s="64" t="s">
        <v>8</v>
      </c>
      <c r="Q2" s="64" t="s">
        <v>8</v>
      </c>
      <c r="R2" s="64" t="s">
        <v>11</v>
      </c>
      <c r="S2" s="64" t="s">
        <v>11</v>
      </c>
      <c r="T2" s="64" t="s">
        <v>11</v>
      </c>
      <c r="U2" s="64" t="s">
        <v>18</v>
      </c>
      <c r="V2" s="64" t="s">
        <v>18</v>
      </c>
      <c r="W2" s="64" t="s">
        <v>18</v>
      </c>
      <c r="X2" s="64" t="s">
        <v>18</v>
      </c>
      <c r="Y2" s="64" t="s">
        <v>29</v>
      </c>
      <c r="Z2" s="78" t="s">
        <v>50</v>
      </c>
    </row>
    <row r="3" spans="1:26" ht="15.75" thickBot="1">
      <c r="A3" s="84" t="s">
        <v>90</v>
      </c>
      <c r="B3" s="65" t="s">
        <v>19</v>
      </c>
      <c r="C3" s="65" t="s">
        <v>19</v>
      </c>
      <c r="D3" s="65" t="s">
        <v>19</v>
      </c>
      <c r="E3" s="65" t="s">
        <v>19</v>
      </c>
      <c r="F3" s="65" t="s">
        <v>19</v>
      </c>
      <c r="G3" s="65" t="s">
        <v>19</v>
      </c>
      <c r="H3" s="65" t="s">
        <v>19</v>
      </c>
      <c r="I3" s="65" t="s">
        <v>19</v>
      </c>
      <c r="J3" s="65" t="s">
        <v>19</v>
      </c>
      <c r="K3" s="65" t="s">
        <v>19</v>
      </c>
      <c r="L3" s="65" t="s">
        <v>19</v>
      </c>
      <c r="M3" s="65" t="s">
        <v>19</v>
      </c>
      <c r="N3" s="65" t="s">
        <v>19</v>
      </c>
      <c r="O3" s="65" t="s">
        <v>19</v>
      </c>
      <c r="P3" s="65" t="s">
        <v>19</v>
      </c>
      <c r="Q3" s="65" t="s">
        <v>19</v>
      </c>
      <c r="R3" s="65" t="s">
        <v>19</v>
      </c>
      <c r="S3" s="65" t="s">
        <v>19</v>
      </c>
      <c r="T3" s="65" t="s">
        <v>19</v>
      </c>
      <c r="U3" s="65" t="s">
        <v>19</v>
      </c>
      <c r="V3" s="65" t="s">
        <v>19</v>
      </c>
      <c r="W3" s="65" t="s">
        <v>19</v>
      </c>
      <c r="X3" s="65" t="s">
        <v>19</v>
      </c>
      <c r="Y3" s="65" t="s">
        <v>19</v>
      </c>
      <c r="Z3" s="79"/>
    </row>
    <row r="4" spans="1:26">
      <c r="A4" s="15" t="s">
        <v>0</v>
      </c>
      <c r="B4" s="1">
        <v>10</v>
      </c>
      <c r="C4" s="1">
        <v>10</v>
      </c>
      <c r="D4" s="1">
        <v>11</v>
      </c>
      <c r="E4" s="1">
        <v>13</v>
      </c>
      <c r="F4" s="1">
        <v>13</v>
      </c>
      <c r="G4" s="1">
        <v>12</v>
      </c>
      <c r="H4" s="1">
        <v>12</v>
      </c>
      <c r="I4" s="1">
        <v>12</v>
      </c>
      <c r="J4" s="1">
        <v>11</v>
      </c>
      <c r="K4" s="1">
        <v>11</v>
      </c>
      <c r="L4" s="1">
        <v>10</v>
      </c>
      <c r="M4" s="1">
        <v>11</v>
      </c>
      <c r="N4" s="1">
        <v>11</v>
      </c>
      <c r="O4" s="1">
        <v>10</v>
      </c>
      <c r="P4" s="1">
        <v>10</v>
      </c>
      <c r="Q4" s="1">
        <v>10</v>
      </c>
      <c r="R4" s="1">
        <v>12</v>
      </c>
      <c r="S4" s="1">
        <v>11</v>
      </c>
      <c r="T4" s="1">
        <v>12</v>
      </c>
      <c r="U4" s="1">
        <v>12</v>
      </c>
      <c r="V4" s="1">
        <v>11</v>
      </c>
      <c r="W4" s="1">
        <v>12</v>
      </c>
      <c r="X4" s="1">
        <v>12</v>
      </c>
      <c r="Y4" s="1">
        <v>12</v>
      </c>
      <c r="Z4" s="52">
        <f>SUM(B4:Y4)</f>
        <v>271</v>
      </c>
    </row>
    <row r="5" spans="1:26">
      <c r="A5" s="24" t="s">
        <v>1</v>
      </c>
      <c r="B5" s="25">
        <v>6</v>
      </c>
      <c r="C5" s="25">
        <v>4</v>
      </c>
      <c r="D5" s="25">
        <v>10</v>
      </c>
      <c r="E5" s="25">
        <v>11</v>
      </c>
      <c r="F5" s="25">
        <v>12</v>
      </c>
      <c r="G5" s="25">
        <v>7</v>
      </c>
      <c r="H5" s="25">
        <v>4</v>
      </c>
      <c r="I5" s="25">
        <v>7</v>
      </c>
      <c r="J5" s="25">
        <v>6</v>
      </c>
      <c r="K5" s="25">
        <v>6</v>
      </c>
      <c r="L5" s="25">
        <v>3</v>
      </c>
      <c r="M5" s="25">
        <v>6</v>
      </c>
      <c r="N5" s="25">
        <v>6</v>
      </c>
      <c r="O5" s="25">
        <v>4</v>
      </c>
      <c r="P5" s="25">
        <v>5</v>
      </c>
      <c r="Q5" s="25">
        <v>4</v>
      </c>
      <c r="R5" s="25">
        <v>10</v>
      </c>
      <c r="S5" s="25">
        <v>9</v>
      </c>
      <c r="T5" s="25">
        <v>6</v>
      </c>
      <c r="U5" s="25">
        <v>10</v>
      </c>
      <c r="V5" s="25">
        <v>6</v>
      </c>
      <c r="W5" s="25">
        <v>6</v>
      </c>
      <c r="X5" s="25">
        <v>6</v>
      </c>
      <c r="Y5" s="25">
        <v>7</v>
      </c>
      <c r="Z5" s="53">
        <f>SUM(B5:Y5)</f>
        <v>161</v>
      </c>
    </row>
    <row r="6" spans="1:26">
      <c r="A6" s="32" t="s">
        <v>96</v>
      </c>
      <c r="B6" s="33">
        <v>4</v>
      </c>
      <c r="C6" s="33">
        <v>5</v>
      </c>
      <c r="D6" s="33">
        <v>1</v>
      </c>
      <c r="E6" s="33">
        <v>1</v>
      </c>
      <c r="F6" s="33">
        <v>0</v>
      </c>
      <c r="G6" s="33">
        <v>4</v>
      </c>
      <c r="H6" s="33">
        <v>8</v>
      </c>
      <c r="I6" s="33">
        <v>5</v>
      </c>
      <c r="J6" s="33">
        <v>5</v>
      </c>
      <c r="K6" s="33">
        <v>5</v>
      </c>
      <c r="L6" s="33">
        <v>7</v>
      </c>
      <c r="M6" s="33">
        <v>5</v>
      </c>
      <c r="N6" s="33">
        <v>5</v>
      </c>
      <c r="O6" s="33">
        <v>6</v>
      </c>
      <c r="P6" s="33">
        <v>5</v>
      </c>
      <c r="Q6" s="33">
        <v>6</v>
      </c>
      <c r="R6" s="33">
        <v>1</v>
      </c>
      <c r="S6" s="33">
        <v>2</v>
      </c>
      <c r="T6" s="33">
        <v>6</v>
      </c>
      <c r="U6" s="33">
        <v>1</v>
      </c>
      <c r="V6" s="33">
        <v>5</v>
      </c>
      <c r="W6" s="33">
        <v>6</v>
      </c>
      <c r="X6" s="33">
        <v>3</v>
      </c>
      <c r="Y6" s="33">
        <v>3</v>
      </c>
      <c r="Z6" s="54">
        <f>SUM(B6:Y6)</f>
        <v>99</v>
      </c>
    </row>
    <row r="7" spans="1:26">
      <c r="A7" s="24" t="s">
        <v>97</v>
      </c>
      <c r="B7" s="25">
        <v>0</v>
      </c>
      <c r="C7" s="25">
        <v>1</v>
      </c>
      <c r="D7" s="25">
        <v>0</v>
      </c>
      <c r="E7" s="25">
        <v>1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1</v>
      </c>
      <c r="V7" s="25">
        <v>0</v>
      </c>
      <c r="W7" s="25">
        <v>0</v>
      </c>
      <c r="X7" s="25">
        <v>1</v>
      </c>
      <c r="Y7" s="25">
        <v>1</v>
      </c>
      <c r="Z7" s="53">
        <f>SUM(B7:Y7)</f>
        <v>6</v>
      </c>
    </row>
    <row r="8" spans="1:26">
      <c r="A8" s="32" t="s">
        <v>2</v>
      </c>
      <c r="B8" s="33">
        <v>0</v>
      </c>
      <c r="C8" s="33">
        <v>0</v>
      </c>
      <c r="D8" s="33">
        <v>0</v>
      </c>
      <c r="E8" s="33">
        <v>0</v>
      </c>
      <c r="F8" s="33">
        <v>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1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2</v>
      </c>
      <c r="Y8" s="33">
        <v>1</v>
      </c>
      <c r="Z8" s="54">
        <f>SUM(B8:Y8)</f>
        <v>5</v>
      </c>
    </row>
    <row r="9" spans="1:26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55"/>
    </row>
    <row r="10" spans="1:26">
      <c r="A10" s="32" t="s">
        <v>3</v>
      </c>
      <c r="B10" s="33">
        <v>44</v>
      </c>
      <c r="C10" s="33">
        <v>48</v>
      </c>
      <c r="D10" s="33">
        <v>77</v>
      </c>
      <c r="E10" s="33">
        <v>89</v>
      </c>
      <c r="F10" s="33">
        <v>92</v>
      </c>
      <c r="G10" s="33">
        <v>77</v>
      </c>
      <c r="H10" s="33">
        <v>49</v>
      </c>
      <c r="I10" s="33">
        <v>57</v>
      </c>
      <c r="J10" s="33">
        <v>61</v>
      </c>
      <c r="K10" s="33">
        <v>60</v>
      </c>
      <c r="L10" s="33">
        <v>42</v>
      </c>
      <c r="M10" s="33">
        <v>62</v>
      </c>
      <c r="N10" s="33">
        <v>73</v>
      </c>
      <c r="O10" s="33">
        <v>52</v>
      </c>
      <c r="P10" s="33">
        <v>48</v>
      </c>
      <c r="Q10" s="33">
        <v>52</v>
      </c>
      <c r="R10" s="33">
        <v>75</v>
      </c>
      <c r="S10" s="33">
        <v>82</v>
      </c>
      <c r="T10" s="33">
        <v>74</v>
      </c>
      <c r="U10" s="33">
        <v>45</v>
      </c>
      <c r="V10" s="33">
        <v>55</v>
      </c>
      <c r="W10" s="33">
        <v>36</v>
      </c>
      <c r="X10" s="33">
        <v>52</v>
      </c>
      <c r="Y10" s="33">
        <v>68</v>
      </c>
      <c r="Z10" s="54">
        <f>SUM(B10:Y10)</f>
        <v>1470</v>
      </c>
    </row>
    <row r="11" spans="1:26">
      <c r="A11" s="24" t="s">
        <v>4</v>
      </c>
      <c r="B11" s="25">
        <v>38</v>
      </c>
      <c r="C11" s="25">
        <v>40</v>
      </c>
      <c r="D11" s="25">
        <v>22</v>
      </c>
      <c r="E11" s="25">
        <v>47</v>
      </c>
      <c r="F11" s="25">
        <v>34</v>
      </c>
      <c r="G11" s="25">
        <v>57</v>
      </c>
      <c r="H11" s="25">
        <v>69</v>
      </c>
      <c r="I11" s="25">
        <v>51</v>
      </c>
      <c r="J11" s="25">
        <v>48</v>
      </c>
      <c r="K11" s="25">
        <v>45</v>
      </c>
      <c r="L11" s="25">
        <v>67</v>
      </c>
      <c r="M11" s="25">
        <v>57</v>
      </c>
      <c r="N11" s="25">
        <v>68</v>
      </c>
      <c r="O11" s="25">
        <v>56</v>
      </c>
      <c r="P11" s="25">
        <v>56</v>
      </c>
      <c r="Q11" s="25">
        <v>67</v>
      </c>
      <c r="R11" s="25">
        <v>35</v>
      </c>
      <c r="S11" s="25">
        <v>36</v>
      </c>
      <c r="T11" s="25">
        <v>62</v>
      </c>
      <c r="U11" s="25">
        <v>29</v>
      </c>
      <c r="V11" s="25">
        <v>48</v>
      </c>
      <c r="W11" s="25">
        <v>44</v>
      </c>
      <c r="X11" s="25">
        <v>43</v>
      </c>
      <c r="Y11" s="25">
        <v>49</v>
      </c>
      <c r="Z11" s="53">
        <f>SUM(B11:Y11)</f>
        <v>1168</v>
      </c>
    </row>
    <row r="12" spans="1:26">
      <c r="A12" s="32" t="s">
        <v>5</v>
      </c>
      <c r="B12" s="33">
        <f t="shared" ref="B12:Z12" si="0">B10-B11</f>
        <v>6</v>
      </c>
      <c r="C12" s="33">
        <f t="shared" si="0"/>
        <v>8</v>
      </c>
      <c r="D12" s="33">
        <f t="shared" si="0"/>
        <v>55</v>
      </c>
      <c r="E12" s="33">
        <f t="shared" si="0"/>
        <v>42</v>
      </c>
      <c r="F12" s="33">
        <f t="shared" si="0"/>
        <v>58</v>
      </c>
      <c r="G12" s="33">
        <f t="shared" si="0"/>
        <v>20</v>
      </c>
      <c r="H12" s="33">
        <f t="shared" si="0"/>
        <v>-20</v>
      </c>
      <c r="I12" s="33">
        <f t="shared" si="0"/>
        <v>6</v>
      </c>
      <c r="J12" s="33">
        <f t="shared" si="0"/>
        <v>13</v>
      </c>
      <c r="K12" s="33">
        <f t="shared" si="0"/>
        <v>15</v>
      </c>
      <c r="L12" s="33">
        <f t="shared" si="0"/>
        <v>-25</v>
      </c>
      <c r="M12" s="33">
        <f t="shared" si="0"/>
        <v>5</v>
      </c>
      <c r="N12" s="33">
        <f t="shared" si="0"/>
        <v>5</v>
      </c>
      <c r="O12" s="33">
        <f t="shared" si="0"/>
        <v>-4</v>
      </c>
      <c r="P12" s="33">
        <f t="shared" si="0"/>
        <v>-8</v>
      </c>
      <c r="Q12" s="33">
        <f t="shared" si="0"/>
        <v>-15</v>
      </c>
      <c r="R12" s="33">
        <f t="shared" si="0"/>
        <v>40</v>
      </c>
      <c r="S12" s="33">
        <f t="shared" si="0"/>
        <v>46</v>
      </c>
      <c r="T12" s="33">
        <f t="shared" si="0"/>
        <v>12</v>
      </c>
      <c r="U12" s="33">
        <f t="shared" si="0"/>
        <v>16</v>
      </c>
      <c r="V12" s="33">
        <f t="shared" si="0"/>
        <v>7</v>
      </c>
      <c r="W12" s="33">
        <f t="shared" si="0"/>
        <v>-8</v>
      </c>
      <c r="X12" s="33">
        <f t="shared" si="0"/>
        <v>9</v>
      </c>
      <c r="Y12" s="33">
        <f t="shared" si="0"/>
        <v>19</v>
      </c>
      <c r="Z12" s="54">
        <f t="shared" si="0"/>
        <v>302</v>
      </c>
    </row>
    <row r="13" spans="1:26">
      <c r="A13" s="1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5"/>
    </row>
    <row r="14" spans="1:26">
      <c r="A14" s="32" t="s">
        <v>98</v>
      </c>
      <c r="B14" s="46">
        <f t="shared" ref="B14:Z14" si="1">B5/B4</f>
        <v>0.6</v>
      </c>
      <c r="C14" s="46">
        <f t="shared" si="1"/>
        <v>0.4</v>
      </c>
      <c r="D14" s="46">
        <f t="shared" si="1"/>
        <v>0.90909090909090906</v>
      </c>
      <c r="E14" s="46">
        <f t="shared" si="1"/>
        <v>0.84615384615384615</v>
      </c>
      <c r="F14" s="46">
        <f t="shared" si="1"/>
        <v>0.92307692307692313</v>
      </c>
      <c r="G14" s="46">
        <f t="shared" si="1"/>
        <v>0.58333333333333337</v>
      </c>
      <c r="H14" s="46">
        <f t="shared" si="1"/>
        <v>0.33333333333333331</v>
      </c>
      <c r="I14" s="46">
        <f t="shared" si="1"/>
        <v>0.58333333333333337</v>
      </c>
      <c r="J14" s="46">
        <f t="shared" si="1"/>
        <v>0.54545454545454541</v>
      </c>
      <c r="K14" s="46">
        <f t="shared" si="1"/>
        <v>0.54545454545454541</v>
      </c>
      <c r="L14" s="46">
        <f t="shared" si="1"/>
        <v>0.3</v>
      </c>
      <c r="M14" s="46">
        <f t="shared" si="1"/>
        <v>0.54545454545454541</v>
      </c>
      <c r="N14" s="46">
        <f t="shared" si="1"/>
        <v>0.54545454545454541</v>
      </c>
      <c r="O14" s="46">
        <f t="shared" si="1"/>
        <v>0.4</v>
      </c>
      <c r="P14" s="46">
        <f t="shared" si="1"/>
        <v>0.5</v>
      </c>
      <c r="Q14" s="46">
        <f t="shared" si="1"/>
        <v>0.4</v>
      </c>
      <c r="R14" s="46">
        <f t="shared" si="1"/>
        <v>0.83333333333333337</v>
      </c>
      <c r="S14" s="46">
        <f t="shared" si="1"/>
        <v>0.81818181818181823</v>
      </c>
      <c r="T14" s="46">
        <f t="shared" si="1"/>
        <v>0.5</v>
      </c>
      <c r="U14" s="46">
        <f t="shared" si="1"/>
        <v>0.83333333333333337</v>
      </c>
      <c r="V14" s="46">
        <f t="shared" si="1"/>
        <v>0.54545454545454541</v>
      </c>
      <c r="W14" s="46">
        <f t="shared" si="1"/>
        <v>0.5</v>
      </c>
      <c r="X14" s="46">
        <f t="shared" si="1"/>
        <v>0.5</v>
      </c>
      <c r="Y14" s="46">
        <f t="shared" si="1"/>
        <v>0.58333333333333337</v>
      </c>
      <c r="Z14" s="56">
        <f t="shared" si="1"/>
        <v>0.59409594095940954</v>
      </c>
    </row>
    <row r="15" spans="1:26">
      <c r="A15" s="24" t="s">
        <v>99</v>
      </c>
      <c r="B15" s="44">
        <f t="shared" ref="B15:Z15" si="2">B10/B4</f>
        <v>4.4000000000000004</v>
      </c>
      <c r="C15" s="44">
        <f t="shared" si="2"/>
        <v>4.8</v>
      </c>
      <c r="D15" s="44">
        <f t="shared" si="2"/>
        <v>7</v>
      </c>
      <c r="E15" s="44">
        <f t="shared" si="2"/>
        <v>6.8461538461538458</v>
      </c>
      <c r="F15" s="44">
        <f t="shared" si="2"/>
        <v>7.0769230769230766</v>
      </c>
      <c r="G15" s="44">
        <f t="shared" si="2"/>
        <v>6.416666666666667</v>
      </c>
      <c r="H15" s="44">
        <f t="shared" si="2"/>
        <v>4.083333333333333</v>
      </c>
      <c r="I15" s="44">
        <f t="shared" si="2"/>
        <v>4.75</v>
      </c>
      <c r="J15" s="44">
        <f t="shared" si="2"/>
        <v>5.5454545454545459</v>
      </c>
      <c r="K15" s="44">
        <f t="shared" si="2"/>
        <v>5.4545454545454541</v>
      </c>
      <c r="L15" s="44">
        <f t="shared" si="2"/>
        <v>4.2</v>
      </c>
      <c r="M15" s="44">
        <f t="shared" si="2"/>
        <v>5.6363636363636367</v>
      </c>
      <c r="N15" s="44">
        <f t="shared" si="2"/>
        <v>6.6363636363636367</v>
      </c>
      <c r="O15" s="44">
        <f t="shared" si="2"/>
        <v>5.2</v>
      </c>
      <c r="P15" s="44">
        <f t="shared" si="2"/>
        <v>4.8</v>
      </c>
      <c r="Q15" s="44">
        <f t="shared" si="2"/>
        <v>5.2</v>
      </c>
      <c r="R15" s="44">
        <f t="shared" si="2"/>
        <v>6.25</v>
      </c>
      <c r="S15" s="44">
        <f t="shared" si="2"/>
        <v>7.4545454545454541</v>
      </c>
      <c r="T15" s="44">
        <f t="shared" si="2"/>
        <v>6.166666666666667</v>
      </c>
      <c r="U15" s="44">
        <f t="shared" si="2"/>
        <v>3.75</v>
      </c>
      <c r="V15" s="44">
        <f t="shared" si="2"/>
        <v>5</v>
      </c>
      <c r="W15" s="44">
        <f t="shared" si="2"/>
        <v>3</v>
      </c>
      <c r="X15" s="44">
        <f t="shared" si="2"/>
        <v>4.333333333333333</v>
      </c>
      <c r="Y15" s="44">
        <f t="shared" si="2"/>
        <v>5.666666666666667</v>
      </c>
      <c r="Z15" s="57">
        <f t="shared" si="2"/>
        <v>5.4243542435424352</v>
      </c>
    </row>
    <row r="16" spans="1:26">
      <c r="A16" s="32" t="s">
        <v>100</v>
      </c>
      <c r="B16" s="42">
        <f t="shared" ref="B16:Z16" si="3">B11/B4</f>
        <v>3.8</v>
      </c>
      <c r="C16" s="42">
        <f t="shared" si="3"/>
        <v>4</v>
      </c>
      <c r="D16" s="42">
        <f t="shared" si="3"/>
        <v>2</v>
      </c>
      <c r="E16" s="42">
        <f t="shared" si="3"/>
        <v>3.6153846153846154</v>
      </c>
      <c r="F16" s="42">
        <f t="shared" si="3"/>
        <v>2.6153846153846154</v>
      </c>
      <c r="G16" s="42">
        <f t="shared" si="3"/>
        <v>4.75</v>
      </c>
      <c r="H16" s="42">
        <f t="shared" si="3"/>
        <v>5.75</v>
      </c>
      <c r="I16" s="42">
        <f t="shared" si="3"/>
        <v>4.25</v>
      </c>
      <c r="J16" s="42">
        <f t="shared" si="3"/>
        <v>4.3636363636363633</v>
      </c>
      <c r="K16" s="42">
        <f t="shared" si="3"/>
        <v>4.0909090909090908</v>
      </c>
      <c r="L16" s="42">
        <f t="shared" si="3"/>
        <v>6.7</v>
      </c>
      <c r="M16" s="42">
        <f t="shared" si="3"/>
        <v>5.1818181818181817</v>
      </c>
      <c r="N16" s="42">
        <f t="shared" si="3"/>
        <v>6.1818181818181817</v>
      </c>
      <c r="O16" s="42">
        <f t="shared" si="3"/>
        <v>5.6</v>
      </c>
      <c r="P16" s="42">
        <f t="shared" si="3"/>
        <v>5.6</v>
      </c>
      <c r="Q16" s="42">
        <f t="shared" si="3"/>
        <v>6.7</v>
      </c>
      <c r="R16" s="42">
        <f t="shared" si="3"/>
        <v>2.9166666666666665</v>
      </c>
      <c r="S16" s="42">
        <f t="shared" si="3"/>
        <v>3.2727272727272729</v>
      </c>
      <c r="T16" s="42">
        <f t="shared" si="3"/>
        <v>5.166666666666667</v>
      </c>
      <c r="U16" s="42">
        <f t="shared" si="3"/>
        <v>2.4166666666666665</v>
      </c>
      <c r="V16" s="42">
        <f t="shared" si="3"/>
        <v>4.3636363636363633</v>
      </c>
      <c r="W16" s="42">
        <f t="shared" si="3"/>
        <v>3.6666666666666665</v>
      </c>
      <c r="X16" s="42">
        <f t="shared" si="3"/>
        <v>3.5833333333333335</v>
      </c>
      <c r="Y16" s="42">
        <f t="shared" si="3"/>
        <v>4.083333333333333</v>
      </c>
      <c r="Z16" s="58">
        <f t="shared" si="3"/>
        <v>4.3099630996309966</v>
      </c>
    </row>
    <row r="17" spans="1:26">
      <c r="A17" s="47" t="s">
        <v>6</v>
      </c>
      <c r="B17" s="48">
        <f t="shared" ref="B17:Z17" si="4">B15-B16</f>
        <v>0.60000000000000053</v>
      </c>
      <c r="C17" s="48">
        <f t="shared" si="4"/>
        <v>0.79999999999999982</v>
      </c>
      <c r="D17" s="48">
        <f t="shared" si="4"/>
        <v>5</v>
      </c>
      <c r="E17" s="48">
        <f t="shared" si="4"/>
        <v>3.2307692307692304</v>
      </c>
      <c r="F17" s="48">
        <f t="shared" si="4"/>
        <v>4.4615384615384617</v>
      </c>
      <c r="G17" s="48">
        <f t="shared" si="4"/>
        <v>1.666666666666667</v>
      </c>
      <c r="H17" s="48">
        <f t="shared" si="4"/>
        <v>-1.666666666666667</v>
      </c>
      <c r="I17" s="48">
        <f t="shared" si="4"/>
        <v>0.5</v>
      </c>
      <c r="J17" s="48">
        <f t="shared" si="4"/>
        <v>1.1818181818181825</v>
      </c>
      <c r="K17" s="48">
        <f t="shared" si="4"/>
        <v>1.3636363636363633</v>
      </c>
      <c r="L17" s="48">
        <f t="shared" si="4"/>
        <v>-2.5</v>
      </c>
      <c r="M17" s="48">
        <f t="shared" si="4"/>
        <v>0.45454545454545503</v>
      </c>
      <c r="N17" s="48">
        <f t="shared" si="4"/>
        <v>0.45454545454545503</v>
      </c>
      <c r="O17" s="48">
        <f t="shared" si="4"/>
        <v>-0.39999999999999947</v>
      </c>
      <c r="P17" s="48">
        <f t="shared" si="4"/>
        <v>-0.79999999999999982</v>
      </c>
      <c r="Q17" s="48">
        <f t="shared" si="4"/>
        <v>-1.5</v>
      </c>
      <c r="R17" s="48">
        <f t="shared" si="4"/>
        <v>3.3333333333333335</v>
      </c>
      <c r="S17" s="48">
        <f t="shared" si="4"/>
        <v>4.1818181818181817</v>
      </c>
      <c r="T17" s="48">
        <f t="shared" si="4"/>
        <v>1</v>
      </c>
      <c r="U17" s="48">
        <f t="shared" si="4"/>
        <v>1.3333333333333335</v>
      </c>
      <c r="V17" s="48">
        <f t="shared" si="4"/>
        <v>0.63636363636363669</v>
      </c>
      <c r="W17" s="48">
        <f t="shared" si="4"/>
        <v>-0.66666666666666652</v>
      </c>
      <c r="X17" s="48">
        <f t="shared" si="4"/>
        <v>0.74999999999999956</v>
      </c>
      <c r="Y17" s="48">
        <f t="shared" si="4"/>
        <v>1.5833333333333339</v>
      </c>
      <c r="Z17" s="57">
        <f t="shared" si="4"/>
        <v>1.1143911439114387</v>
      </c>
    </row>
    <row r="18" spans="1:26" ht="15.75" thickBot="1">
      <c r="A18" s="8" t="s">
        <v>7</v>
      </c>
      <c r="B18" s="9" t="s">
        <v>101</v>
      </c>
      <c r="C18" s="9" t="s">
        <v>102</v>
      </c>
      <c r="D18" s="9" t="s">
        <v>103</v>
      </c>
      <c r="E18" s="9" t="s">
        <v>104</v>
      </c>
      <c r="F18" s="9" t="s">
        <v>105</v>
      </c>
      <c r="G18" s="9" t="s">
        <v>106</v>
      </c>
      <c r="H18" s="9" t="s">
        <v>107</v>
      </c>
      <c r="I18" s="9" t="s">
        <v>108</v>
      </c>
      <c r="J18" s="9" t="s">
        <v>109</v>
      </c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114</v>
      </c>
      <c r="P18" s="9" t="s">
        <v>10</v>
      </c>
      <c r="Q18" s="9" t="s">
        <v>115</v>
      </c>
      <c r="R18" s="9" t="s">
        <v>116</v>
      </c>
      <c r="S18" s="9" t="s">
        <v>117</v>
      </c>
      <c r="T18" s="9" t="s">
        <v>118</v>
      </c>
      <c r="U18" s="9" t="s">
        <v>20</v>
      </c>
      <c r="V18" s="9" t="s">
        <v>23</v>
      </c>
      <c r="W18" s="9" t="s">
        <v>25</v>
      </c>
      <c r="X18" s="9" t="s">
        <v>26</v>
      </c>
      <c r="Y18" s="9" t="s">
        <v>48</v>
      </c>
      <c r="Z18" s="59" t="s">
        <v>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/>
  </sheetViews>
  <sheetFormatPr defaultRowHeight="15"/>
  <cols>
    <col min="1" max="1" width="24.42578125" customWidth="1"/>
    <col min="2" max="19" width="18.7109375" customWidth="1"/>
  </cols>
  <sheetData>
    <row r="1" spans="1:19" ht="15.75" thickTop="1">
      <c r="A1" s="85" t="s">
        <v>138</v>
      </c>
      <c r="B1" s="66" t="s">
        <v>60</v>
      </c>
      <c r="C1" s="66" t="s">
        <v>59</v>
      </c>
      <c r="D1" s="66" t="s">
        <v>58</v>
      </c>
      <c r="E1" s="66" t="s">
        <v>57</v>
      </c>
      <c r="F1" s="66" t="s">
        <v>56</v>
      </c>
      <c r="G1" s="66" t="s">
        <v>56</v>
      </c>
      <c r="H1" s="66" t="s">
        <v>55</v>
      </c>
      <c r="I1" s="66" t="s">
        <v>55</v>
      </c>
      <c r="J1" s="66" t="s">
        <v>54</v>
      </c>
      <c r="K1" s="66" t="s">
        <v>53</v>
      </c>
      <c r="L1" s="66" t="s">
        <v>53</v>
      </c>
      <c r="M1" s="66" t="s">
        <v>52</v>
      </c>
      <c r="N1" s="66" t="s">
        <v>51</v>
      </c>
      <c r="O1" s="66" t="s">
        <v>17</v>
      </c>
      <c r="P1" s="66" t="s">
        <v>24</v>
      </c>
      <c r="Q1" s="66" t="s">
        <v>27</v>
      </c>
      <c r="R1" s="66" t="s">
        <v>28</v>
      </c>
      <c r="S1" s="77" t="s">
        <v>138</v>
      </c>
    </row>
    <row r="2" spans="1:19">
      <c r="A2" s="86" t="s">
        <v>139</v>
      </c>
      <c r="B2" s="67" t="s">
        <v>12</v>
      </c>
      <c r="C2" s="67" t="s">
        <v>12</v>
      </c>
      <c r="D2" s="67" t="s">
        <v>12</v>
      </c>
      <c r="E2" s="67" t="s">
        <v>12</v>
      </c>
      <c r="F2" s="67" t="s">
        <v>9</v>
      </c>
      <c r="G2" s="67" t="s">
        <v>12</v>
      </c>
      <c r="H2" s="67" t="s">
        <v>9</v>
      </c>
      <c r="I2" s="67" t="s">
        <v>12</v>
      </c>
      <c r="J2" s="67" t="s">
        <v>9</v>
      </c>
      <c r="K2" s="67" t="s">
        <v>12</v>
      </c>
      <c r="L2" s="67" t="s">
        <v>9</v>
      </c>
      <c r="M2" s="67" t="s">
        <v>9</v>
      </c>
      <c r="N2" s="67" t="s">
        <v>9</v>
      </c>
      <c r="O2" s="67" t="s">
        <v>9</v>
      </c>
      <c r="P2" s="67" t="s">
        <v>9</v>
      </c>
      <c r="Q2" s="67" t="s">
        <v>9</v>
      </c>
      <c r="R2" s="67" t="s">
        <v>9</v>
      </c>
      <c r="S2" s="78" t="s">
        <v>50</v>
      </c>
    </row>
    <row r="3" spans="1:19" ht="15.75" thickBot="1">
      <c r="A3" s="87" t="s">
        <v>90</v>
      </c>
      <c r="B3" s="68" t="s">
        <v>21</v>
      </c>
      <c r="C3" s="68" t="s">
        <v>21</v>
      </c>
      <c r="D3" s="68" t="s">
        <v>21</v>
      </c>
      <c r="E3" s="68" t="s">
        <v>21</v>
      </c>
      <c r="F3" s="68" t="s">
        <v>21</v>
      </c>
      <c r="G3" s="68" t="s">
        <v>21</v>
      </c>
      <c r="H3" s="68" t="s">
        <v>21</v>
      </c>
      <c r="I3" s="68" t="s">
        <v>21</v>
      </c>
      <c r="J3" s="68" t="s">
        <v>21</v>
      </c>
      <c r="K3" s="68" t="s">
        <v>21</v>
      </c>
      <c r="L3" s="68" t="s">
        <v>21</v>
      </c>
      <c r="M3" s="68" t="s">
        <v>21</v>
      </c>
      <c r="N3" s="68" t="s">
        <v>21</v>
      </c>
      <c r="O3" s="68" t="s">
        <v>21</v>
      </c>
      <c r="P3" s="68" t="s">
        <v>21</v>
      </c>
      <c r="Q3" s="68" t="s">
        <v>21</v>
      </c>
      <c r="R3" s="68" t="s">
        <v>21</v>
      </c>
      <c r="S3" s="79"/>
    </row>
    <row r="4" spans="1:19">
      <c r="A4" s="15" t="s">
        <v>0</v>
      </c>
      <c r="B4" s="1">
        <v>14</v>
      </c>
      <c r="C4" s="1">
        <v>14</v>
      </c>
      <c r="D4" s="1">
        <v>14</v>
      </c>
      <c r="E4" s="1">
        <v>14</v>
      </c>
      <c r="F4" s="1">
        <v>14</v>
      </c>
      <c r="G4" s="1">
        <v>14</v>
      </c>
      <c r="H4" s="1">
        <v>14</v>
      </c>
      <c r="I4" s="1">
        <v>14</v>
      </c>
      <c r="J4" s="1">
        <v>15</v>
      </c>
      <c r="K4" s="1">
        <v>12</v>
      </c>
      <c r="L4" s="1">
        <v>14</v>
      </c>
      <c r="M4" s="1">
        <v>14</v>
      </c>
      <c r="N4" s="1">
        <v>14</v>
      </c>
      <c r="O4" s="1">
        <v>14</v>
      </c>
      <c r="P4" s="1">
        <v>15</v>
      </c>
      <c r="Q4" s="1">
        <v>14</v>
      </c>
      <c r="R4" s="1">
        <v>11</v>
      </c>
      <c r="S4" s="52">
        <f>SUM(B4:R4)</f>
        <v>235</v>
      </c>
    </row>
    <row r="5" spans="1:19">
      <c r="A5" s="24" t="s">
        <v>1</v>
      </c>
      <c r="B5" s="25">
        <v>13</v>
      </c>
      <c r="C5" s="25">
        <v>9</v>
      </c>
      <c r="D5" s="25">
        <v>10</v>
      </c>
      <c r="E5" s="25">
        <v>7</v>
      </c>
      <c r="F5" s="25">
        <v>7</v>
      </c>
      <c r="G5" s="25">
        <v>9</v>
      </c>
      <c r="H5" s="25">
        <v>9</v>
      </c>
      <c r="I5" s="25">
        <v>7</v>
      </c>
      <c r="J5" s="25">
        <v>11</v>
      </c>
      <c r="K5" s="25">
        <v>7</v>
      </c>
      <c r="L5" s="25">
        <v>6</v>
      </c>
      <c r="M5" s="25">
        <v>11</v>
      </c>
      <c r="N5" s="25">
        <v>9</v>
      </c>
      <c r="O5" s="25">
        <v>11</v>
      </c>
      <c r="P5" s="25">
        <v>10</v>
      </c>
      <c r="Q5" s="25">
        <v>8</v>
      </c>
      <c r="R5" s="25">
        <v>8</v>
      </c>
      <c r="S5" s="53">
        <f>SUM(B5:R5)</f>
        <v>152</v>
      </c>
    </row>
    <row r="6" spans="1:19">
      <c r="A6" s="32" t="s">
        <v>96</v>
      </c>
      <c r="B6" s="33">
        <v>1</v>
      </c>
      <c r="C6" s="33">
        <v>5</v>
      </c>
      <c r="D6" s="33">
        <v>4</v>
      </c>
      <c r="E6" s="33">
        <v>7</v>
      </c>
      <c r="F6" s="33">
        <v>5</v>
      </c>
      <c r="G6" s="33">
        <v>5</v>
      </c>
      <c r="H6" s="33">
        <v>5</v>
      </c>
      <c r="I6" s="33">
        <v>5</v>
      </c>
      <c r="J6" s="33">
        <v>3</v>
      </c>
      <c r="K6" s="33">
        <v>5</v>
      </c>
      <c r="L6" s="33">
        <v>7</v>
      </c>
      <c r="M6" s="33">
        <v>2</v>
      </c>
      <c r="N6" s="33">
        <v>4</v>
      </c>
      <c r="O6" s="33">
        <v>3</v>
      </c>
      <c r="P6" s="33">
        <v>4</v>
      </c>
      <c r="Q6" s="33">
        <v>4</v>
      </c>
      <c r="R6" s="33">
        <v>3</v>
      </c>
      <c r="S6" s="52">
        <f>SUM(B6:R6)</f>
        <v>72</v>
      </c>
    </row>
    <row r="7" spans="1:19">
      <c r="A7" s="24" t="s">
        <v>97</v>
      </c>
      <c r="B7" s="25">
        <v>0</v>
      </c>
      <c r="C7" s="25">
        <v>0</v>
      </c>
      <c r="D7" s="25">
        <v>0</v>
      </c>
      <c r="E7" s="25">
        <v>0</v>
      </c>
      <c r="F7" s="25">
        <v>2</v>
      </c>
      <c r="G7" s="25">
        <v>0</v>
      </c>
      <c r="H7" s="25">
        <v>0</v>
      </c>
      <c r="I7" s="25">
        <v>1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53">
        <f>SUM(B7:R7)</f>
        <v>3</v>
      </c>
    </row>
    <row r="8" spans="1:19">
      <c r="A8" s="32" t="s">
        <v>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1</v>
      </c>
      <c r="J8" s="33">
        <v>1</v>
      </c>
      <c r="K8" s="33">
        <v>0</v>
      </c>
      <c r="L8" s="33">
        <v>1</v>
      </c>
      <c r="M8" s="33">
        <v>1</v>
      </c>
      <c r="N8" s="33">
        <v>1</v>
      </c>
      <c r="O8" s="33">
        <v>0</v>
      </c>
      <c r="P8" s="33">
        <v>1</v>
      </c>
      <c r="Q8" s="33">
        <v>2</v>
      </c>
      <c r="R8" s="33">
        <v>0</v>
      </c>
      <c r="S8" s="52">
        <f>SUM(B8:R8)</f>
        <v>8</v>
      </c>
    </row>
    <row r="9" spans="1:19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88"/>
    </row>
    <row r="10" spans="1:19">
      <c r="A10" s="32" t="s">
        <v>3</v>
      </c>
      <c r="B10" s="33">
        <v>113</v>
      </c>
      <c r="C10" s="33">
        <v>87</v>
      </c>
      <c r="D10" s="33">
        <v>85</v>
      </c>
      <c r="E10" s="33">
        <v>73</v>
      </c>
      <c r="F10" s="33">
        <v>65</v>
      </c>
      <c r="G10" s="33">
        <v>98</v>
      </c>
      <c r="H10" s="33">
        <v>81</v>
      </c>
      <c r="I10" s="33">
        <v>99</v>
      </c>
      <c r="J10" s="33">
        <v>63</v>
      </c>
      <c r="K10" s="33">
        <v>83</v>
      </c>
      <c r="L10" s="33">
        <v>45</v>
      </c>
      <c r="M10" s="33">
        <v>59</v>
      </c>
      <c r="N10" s="33">
        <v>61</v>
      </c>
      <c r="O10" s="33">
        <v>82</v>
      </c>
      <c r="P10" s="33">
        <v>65</v>
      </c>
      <c r="Q10" s="33">
        <v>60</v>
      </c>
      <c r="R10" s="33">
        <v>73</v>
      </c>
      <c r="S10" s="52">
        <f>SUM(B10:R10)</f>
        <v>1292</v>
      </c>
    </row>
    <row r="11" spans="1:19">
      <c r="A11" s="24" t="s">
        <v>4</v>
      </c>
      <c r="B11" s="25">
        <v>60</v>
      </c>
      <c r="C11" s="25">
        <v>74</v>
      </c>
      <c r="D11" s="25">
        <v>73</v>
      </c>
      <c r="E11" s="25">
        <v>82</v>
      </c>
      <c r="F11" s="25">
        <v>49</v>
      </c>
      <c r="G11" s="25">
        <v>87</v>
      </c>
      <c r="H11" s="25">
        <v>47</v>
      </c>
      <c r="I11" s="25">
        <v>73</v>
      </c>
      <c r="J11" s="25">
        <v>53</v>
      </c>
      <c r="K11" s="25">
        <v>67</v>
      </c>
      <c r="L11" s="25">
        <v>51</v>
      </c>
      <c r="M11" s="25">
        <v>37</v>
      </c>
      <c r="N11" s="25">
        <v>49</v>
      </c>
      <c r="O11" s="25">
        <v>58</v>
      </c>
      <c r="P11" s="25">
        <v>54</v>
      </c>
      <c r="Q11" s="25">
        <v>64</v>
      </c>
      <c r="R11" s="25">
        <v>48</v>
      </c>
      <c r="S11" s="53">
        <f>SUM(B11:R11)</f>
        <v>1026</v>
      </c>
    </row>
    <row r="12" spans="1:19">
      <c r="A12" s="32" t="s">
        <v>5</v>
      </c>
      <c r="B12" s="33">
        <f t="shared" ref="B12:R12" si="0">B10-B11</f>
        <v>53</v>
      </c>
      <c r="C12" s="33">
        <f t="shared" si="0"/>
        <v>13</v>
      </c>
      <c r="D12" s="33">
        <f t="shared" si="0"/>
        <v>12</v>
      </c>
      <c r="E12" s="33">
        <f t="shared" si="0"/>
        <v>-9</v>
      </c>
      <c r="F12" s="33">
        <f t="shared" si="0"/>
        <v>16</v>
      </c>
      <c r="G12" s="33">
        <f t="shared" si="0"/>
        <v>11</v>
      </c>
      <c r="H12" s="33">
        <f t="shared" si="0"/>
        <v>34</v>
      </c>
      <c r="I12" s="33">
        <f t="shared" si="0"/>
        <v>26</v>
      </c>
      <c r="J12" s="33">
        <f t="shared" si="0"/>
        <v>10</v>
      </c>
      <c r="K12" s="33">
        <f t="shared" si="0"/>
        <v>16</v>
      </c>
      <c r="L12" s="33">
        <f t="shared" si="0"/>
        <v>-6</v>
      </c>
      <c r="M12" s="33">
        <f t="shared" si="0"/>
        <v>22</v>
      </c>
      <c r="N12" s="33">
        <f t="shared" si="0"/>
        <v>12</v>
      </c>
      <c r="O12" s="33">
        <f t="shared" si="0"/>
        <v>24</v>
      </c>
      <c r="P12" s="33">
        <f t="shared" si="0"/>
        <v>11</v>
      </c>
      <c r="Q12" s="33">
        <f t="shared" si="0"/>
        <v>-4</v>
      </c>
      <c r="R12" s="33">
        <f t="shared" si="0"/>
        <v>25</v>
      </c>
      <c r="S12" s="52">
        <f>SUM(B12:R12)</f>
        <v>266</v>
      </c>
    </row>
    <row r="13" spans="1:19">
      <c r="A13" s="1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88"/>
    </row>
    <row r="14" spans="1:19">
      <c r="A14" s="32" t="s">
        <v>98</v>
      </c>
      <c r="B14" s="46">
        <f t="shared" ref="B14:S14" si="1">B5/B4</f>
        <v>0.9285714285714286</v>
      </c>
      <c r="C14" s="46">
        <f t="shared" si="1"/>
        <v>0.6428571428571429</v>
      </c>
      <c r="D14" s="46">
        <f t="shared" si="1"/>
        <v>0.7142857142857143</v>
      </c>
      <c r="E14" s="46">
        <f t="shared" si="1"/>
        <v>0.5</v>
      </c>
      <c r="F14" s="46">
        <f t="shared" si="1"/>
        <v>0.5</v>
      </c>
      <c r="G14" s="46">
        <f t="shared" si="1"/>
        <v>0.6428571428571429</v>
      </c>
      <c r="H14" s="46">
        <f t="shared" si="1"/>
        <v>0.6428571428571429</v>
      </c>
      <c r="I14" s="46">
        <f t="shared" si="1"/>
        <v>0.5</v>
      </c>
      <c r="J14" s="46">
        <f t="shared" si="1"/>
        <v>0.73333333333333328</v>
      </c>
      <c r="K14" s="46">
        <f t="shared" si="1"/>
        <v>0.58333333333333337</v>
      </c>
      <c r="L14" s="46">
        <f t="shared" si="1"/>
        <v>0.42857142857142855</v>
      </c>
      <c r="M14" s="46">
        <f t="shared" si="1"/>
        <v>0.7857142857142857</v>
      </c>
      <c r="N14" s="46">
        <f t="shared" si="1"/>
        <v>0.6428571428571429</v>
      </c>
      <c r="O14" s="46">
        <f t="shared" si="1"/>
        <v>0.7857142857142857</v>
      </c>
      <c r="P14" s="46">
        <f t="shared" si="1"/>
        <v>0.66666666666666663</v>
      </c>
      <c r="Q14" s="46">
        <f t="shared" si="1"/>
        <v>0.5714285714285714</v>
      </c>
      <c r="R14" s="46">
        <f t="shared" si="1"/>
        <v>0.72727272727272729</v>
      </c>
      <c r="S14" s="46">
        <f t="shared" si="1"/>
        <v>0.64680851063829792</v>
      </c>
    </row>
    <row r="15" spans="1:19">
      <c r="A15" s="24" t="s">
        <v>99</v>
      </c>
      <c r="B15" s="44">
        <f t="shared" ref="B15:S15" si="2">B10/B4</f>
        <v>8.0714285714285712</v>
      </c>
      <c r="C15" s="44">
        <f t="shared" si="2"/>
        <v>6.2142857142857144</v>
      </c>
      <c r="D15" s="44">
        <f t="shared" si="2"/>
        <v>6.0714285714285712</v>
      </c>
      <c r="E15" s="44">
        <f t="shared" si="2"/>
        <v>5.2142857142857144</v>
      </c>
      <c r="F15" s="44">
        <f t="shared" si="2"/>
        <v>4.6428571428571432</v>
      </c>
      <c r="G15" s="44">
        <f t="shared" si="2"/>
        <v>7</v>
      </c>
      <c r="H15" s="44">
        <f t="shared" si="2"/>
        <v>5.7857142857142856</v>
      </c>
      <c r="I15" s="44">
        <f t="shared" si="2"/>
        <v>7.0714285714285712</v>
      </c>
      <c r="J15" s="44">
        <f t="shared" si="2"/>
        <v>4.2</v>
      </c>
      <c r="K15" s="44">
        <f t="shared" si="2"/>
        <v>6.916666666666667</v>
      </c>
      <c r="L15" s="44">
        <f t="shared" si="2"/>
        <v>3.2142857142857144</v>
      </c>
      <c r="M15" s="44">
        <f t="shared" si="2"/>
        <v>4.2142857142857144</v>
      </c>
      <c r="N15" s="44">
        <f t="shared" si="2"/>
        <v>4.3571428571428568</v>
      </c>
      <c r="O15" s="44">
        <f t="shared" si="2"/>
        <v>5.8571428571428568</v>
      </c>
      <c r="P15" s="44">
        <f t="shared" si="2"/>
        <v>4.333333333333333</v>
      </c>
      <c r="Q15" s="44">
        <f t="shared" si="2"/>
        <v>4.2857142857142856</v>
      </c>
      <c r="R15" s="44">
        <f t="shared" si="2"/>
        <v>6.6363636363636367</v>
      </c>
      <c r="S15" s="44">
        <f t="shared" si="2"/>
        <v>5.4978723404255323</v>
      </c>
    </row>
    <row r="16" spans="1:19">
      <c r="A16" s="32" t="s">
        <v>100</v>
      </c>
      <c r="B16" s="42">
        <f t="shared" ref="B16:S16" si="3">B11/B4</f>
        <v>4.2857142857142856</v>
      </c>
      <c r="C16" s="42">
        <f t="shared" si="3"/>
        <v>5.2857142857142856</v>
      </c>
      <c r="D16" s="42">
        <f t="shared" si="3"/>
        <v>5.2142857142857144</v>
      </c>
      <c r="E16" s="42">
        <f t="shared" si="3"/>
        <v>5.8571428571428568</v>
      </c>
      <c r="F16" s="42">
        <f t="shared" si="3"/>
        <v>3.5</v>
      </c>
      <c r="G16" s="42">
        <f t="shared" si="3"/>
        <v>6.2142857142857144</v>
      </c>
      <c r="H16" s="42">
        <f t="shared" si="3"/>
        <v>3.3571428571428572</v>
      </c>
      <c r="I16" s="42">
        <f t="shared" si="3"/>
        <v>5.2142857142857144</v>
      </c>
      <c r="J16" s="42">
        <f t="shared" si="3"/>
        <v>3.5333333333333332</v>
      </c>
      <c r="K16" s="42">
        <f t="shared" si="3"/>
        <v>5.583333333333333</v>
      </c>
      <c r="L16" s="42">
        <f t="shared" si="3"/>
        <v>3.6428571428571428</v>
      </c>
      <c r="M16" s="42">
        <f t="shared" si="3"/>
        <v>2.6428571428571428</v>
      </c>
      <c r="N16" s="42">
        <f t="shared" si="3"/>
        <v>3.5</v>
      </c>
      <c r="O16" s="42">
        <f t="shared" si="3"/>
        <v>4.1428571428571432</v>
      </c>
      <c r="P16" s="42">
        <f t="shared" si="3"/>
        <v>3.6</v>
      </c>
      <c r="Q16" s="42">
        <f t="shared" si="3"/>
        <v>4.5714285714285712</v>
      </c>
      <c r="R16" s="42">
        <f t="shared" si="3"/>
        <v>4.3636363636363633</v>
      </c>
      <c r="S16" s="42">
        <f t="shared" si="3"/>
        <v>4.3659574468085109</v>
      </c>
    </row>
    <row r="17" spans="1:19">
      <c r="A17" s="47" t="s">
        <v>6</v>
      </c>
      <c r="B17" s="48">
        <f t="shared" ref="B17:S17" si="4">B15-B16</f>
        <v>3.7857142857142856</v>
      </c>
      <c r="C17" s="48">
        <f t="shared" si="4"/>
        <v>0.92857142857142883</v>
      </c>
      <c r="D17" s="48">
        <f t="shared" si="4"/>
        <v>0.85714285714285676</v>
      </c>
      <c r="E17" s="48">
        <f t="shared" si="4"/>
        <v>-0.64285714285714235</v>
      </c>
      <c r="F17" s="48">
        <f t="shared" si="4"/>
        <v>1.1428571428571432</v>
      </c>
      <c r="G17" s="48">
        <f t="shared" si="4"/>
        <v>0.78571428571428559</v>
      </c>
      <c r="H17" s="48">
        <f t="shared" si="4"/>
        <v>2.4285714285714284</v>
      </c>
      <c r="I17" s="48">
        <f t="shared" si="4"/>
        <v>1.8571428571428568</v>
      </c>
      <c r="J17" s="48">
        <f t="shared" si="4"/>
        <v>0.66666666666666696</v>
      </c>
      <c r="K17" s="48">
        <f t="shared" si="4"/>
        <v>1.3333333333333339</v>
      </c>
      <c r="L17" s="48">
        <f t="shared" si="4"/>
        <v>-0.42857142857142838</v>
      </c>
      <c r="M17" s="48">
        <f t="shared" si="4"/>
        <v>1.5714285714285716</v>
      </c>
      <c r="N17" s="48">
        <f t="shared" si="4"/>
        <v>0.85714285714285676</v>
      </c>
      <c r="O17" s="48">
        <f t="shared" si="4"/>
        <v>1.7142857142857135</v>
      </c>
      <c r="P17" s="48">
        <f t="shared" si="4"/>
        <v>0.73333333333333295</v>
      </c>
      <c r="Q17" s="48">
        <f t="shared" si="4"/>
        <v>-0.28571428571428559</v>
      </c>
      <c r="R17" s="48">
        <f t="shared" si="4"/>
        <v>2.2727272727272734</v>
      </c>
      <c r="S17" s="48">
        <f t="shared" si="4"/>
        <v>1.1319148936170214</v>
      </c>
    </row>
    <row r="18" spans="1:19" ht="15.75" thickBot="1">
      <c r="A18" s="8" t="s">
        <v>7</v>
      </c>
      <c r="B18" s="9" t="s">
        <v>119</v>
      </c>
      <c r="C18" s="9" t="s">
        <v>120</v>
      </c>
      <c r="D18" s="9" t="s">
        <v>121</v>
      </c>
      <c r="E18" s="9" t="s">
        <v>122</v>
      </c>
      <c r="F18" s="9" t="s">
        <v>123</v>
      </c>
      <c r="G18" s="9" t="s">
        <v>124</v>
      </c>
      <c r="H18" s="9" t="s">
        <v>113</v>
      </c>
      <c r="I18" s="9" t="s">
        <v>124</v>
      </c>
      <c r="J18" s="9" t="s">
        <v>13</v>
      </c>
      <c r="K18" s="9" t="s">
        <v>13</v>
      </c>
      <c r="L18" s="9" t="s">
        <v>14</v>
      </c>
      <c r="M18" s="9" t="s">
        <v>15</v>
      </c>
      <c r="N18" s="9" t="s">
        <v>16</v>
      </c>
      <c r="O18" s="9" t="s">
        <v>20</v>
      </c>
      <c r="P18" s="9" t="s">
        <v>26</v>
      </c>
      <c r="Q18" s="9" t="s">
        <v>25</v>
      </c>
      <c r="R18" s="10" t="s">
        <v>26</v>
      </c>
      <c r="S18" s="89" t="s">
        <v>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tabSelected="1" topLeftCell="I1" workbookViewId="0">
      <selection activeCell="Z26" sqref="Z26"/>
    </sheetView>
  </sheetViews>
  <sheetFormatPr defaultRowHeight="15"/>
  <cols>
    <col min="1" max="1" width="24.42578125" customWidth="1"/>
    <col min="2" max="25" width="18.7109375" customWidth="1"/>
    <col min="26" max="26" width="16.42578125" customWidth="1"/>
  </cols>
  <sheetData>
    <row r="1" spans="1:27" ht="15.75" thickTop="1">
      <c r="A1" s="96" t="s">
        <v>141</v>
      </c>
      <c r="B1" s="60" t="s">
        <v>28</v>
      </c>
      <c r="C1" s="60" t="s">
        <v>31</v>
      </c>
      <c r="D1" s="60" t="s">
        <v>32</v>
      </c>
      <c r="E1" s="60" t="s">
        <v>33</v>
      </c>
      <c r="F1" s="60" t="s">
        <v>34</v>
      </c>
      <c r="G1" s="60" t="s">
        <v>35</v>
      </c>
      <c r="H1" s="60" t="s">
        <v>36</v>
      </c>
      <c r="I1" s="60" t="s">
        <v>37</v>
      </c>
      <c r="J1" s="60" t="s">
        <v>38</v>
      </c>
      <c r="K1" s="60" t="s">
        <v>39</v>
      </c>
      <c r="L1" s="60" t="s">
        <v>40</v>
      </c>
      <c r="M1" s="60" t="s">
        <v>41</v>
      </c>
      <c r="N1" s="60" t="s">
        <v>43</v>
      </c>
      <c r="O1" s="60" t="s">
        <v>45</v>
      </c>
      <c r="P1" s="60" t="s">
        <v>47</v>
      </c>
      <c r="Q1" s="71" t="s">
        <v>49</v>
      </c>
      <c r="R1" s="60" t="s">
        <v>80</v>
      </c>
      <c r="S1" s="71" t="s">
        <v>82</v>
      </c>
      <c r="T1" s="60" t="s">
        <v>84</v>
      </c>
      <c r="U1" s="72" t="s">
        <v>86</v>
      </c>
      <c r="V1" s="71" t="s">
        <v>88</v>
      </c>
      <c r="W1" s="71" t="s">
        <v>89</v>
      </c>
      <c r="X1" s="71" t="s">
        <v>94</v>
      </c>
      <c r="Y1" s="106" t="s">
        <v>143</v>
      </c>
      <c r="Z1" s="109" t="s">
        <v>146</v>
      </c>
      <c r="AA1" s="77" t="s">
        <v>140</v>
      </c>
    </row>
    <row r="2" spans="1:27">
      <c r="A2" s="95" t="s">
        <v>139</v>
      </c>
      <c r="B2" s="61" t="s">
        <v>29</v>
      </c>
      <c r="C2" s="61" t="s">
        <v>29</v>
      </c>
      <c r="D2" s="61" t="s">
        <v>29</v>
      </c>
      <c r="E2" s="61" t="s">
        <v>29</v>
      </c>
      <c r="F2" s="61" t="s">
        <v>29</v>
      </c>
      <c r="G2" s="61" t="s">
        <v>29</v>
      </c>
      <c r="H2" s="61" t="s">
        <v>29</v>
      </c>
      <c r="I2" s="61" t="s">
        <v>29</v>
      </c>
      <c r="J2" s="61" t="s">
        <v>29</v>
      </c>
      <c r="K2" s="61" t="s">
        <v>29</v>
      </c>
      <c r="L2" s="61" t="s">
        <v>29</v>
      </c>
      <c r="M2" s="61" t="s">
        <v>29</v>
      </c>
      <c r="N2" s="61" t="s">
        <v>29</v>
      </c>
      <c r="O2" s="61" t="s">
        <v>29</v>
      </c>
      <c r="P2" s="61" t="s">
        <v>29</v>
      </c>
      <c r="Q2" s="73" t="s">
        <v>29</v>
      </c>
      <c r="R2" s="61" t="s">
        <v>29</v>
      </c>
      <c r="S2" s="73" t="s">
        <v>29</v>
      </c>
      <c r="T2" s="61" t="s">
        <v>29</v>
      </c>
      <c r="U2" s="74" t="s">
        <v>29</v>
      </c>
      <c r="V2" s="73" t="s">
        <v>29</v>
      </c>
      <c r="W2" s="73" t="s">
        <v>29</v>
      </c>
      <c r="X2" s="73" t="s">
        <v>29</v>
      </c>
      <c r="Y2" s="97" t="s">
        <v>29</v>
      </c>
      <c r="Z2" s="97" t="s">
        <v>29</v>
      </c>
      <c r="AA2" s="78" t="s">
        <v>50</v>
      </c>
    </row>
    <row r="3" spans="1:27" ht="15.75" thickBot="1">
      <c r="A3" s="70" t="s">
        <v>90</v>
      </c>
      <c r="B3" s="62" t="s">
        <v>30</v>
      </c>
      <c r="C3" s="62" t="s">
        <v>30</v>
      </c>
      <c r="D3" s="62" t="s">
        <v>30</v>
      </c>
      <c r="E3" s="62" t="s">
        <v>30</v>
      </c>
      <c r="F3" s="62" t="s">
        <v>30</v>
      </c>
      <c r="G3" s="62" t="s">
        <v>30</v>
      </c>
      <c r="H3" s="62" t="s">
        <v>30</v>
      </c>
      <c r="I3" s="62" t="s">
        <v>30</v>
      </c>
      <c r="J3" s="62" t="s">
        <v>30</v>
      </c>
      <c r="K3" s="62" t="s">
        <v>30</v>
      </c>
      <c r="L3" s="62" t="s">
        <v>30</v>
      </c>
      <c r="M3" s="62" t="s">
        <v>30</v>
      </c>
      <c r="N3" s="62" t="s">
        <v>30</v>
      </c>
      <c r="O3" s="62" t="s">
        <v>30</v>
      </c>
      <c r="P3" s="62" t="s">
        <v>30</v>
      </c>
      <c r="Q3" s="75" t="s">
        <v>30</v>
      </c>
      <c r="R3" s="62" t="s">
        <v>30</v>
      </c>
      <c r="S3" s="75" t="s">
        <v>30</v>
      </c>
      <c r="T3" s="62" t="s">
        <v>30</v>
      </c>
      <c r="U3" s="76" t="s">
        <v>30</v>
      </c>
      <c r="V3" s="75" t="s">
        <v>30</v>
      </c>
      <c r="W3" s="75" t="s">
        <v>30</v>
      </c>
      <c r="X3" s="75" t="s">
        <v>30</v>
      </c>
      <c r="Y3" s="98" t="s">
        <v>30</v>
      </c>
      <c r="Z3" s="98" t="s">
        <v>30</v>
      </c>
      <c r="AA3" s="79"/>
    </row>
    <row r="4" spans="1:27">
      <c r="A4" s="15" t="s">
        <v>0</v>
      </c>
      <c r="B4" s="1">
        <v>15</v>
      </c>
      <c r="C4" s="1">
        <v>25</v>
      </c>
      <c r="D4" s="1">
        <v>17</v>
      </c>
      <c r="E4" s="1">
        <v>25</v>
      </c>
      <c r="F4" s="1">
        <v>13</v>
      </c>
      <c r="G4" s="1">
        <v>22</v>
      </c>
      <c r="H4" s="1">
        <v>10</v>
      </c>
      <c r="I4" s="1">
        <v>21</v>
      </c>
      <c r="J4" s="1">
        <v>11</v>
      </c>
      <c r="K4" s="1">
        <v>22</v>
      </c>
      <c r="L4" s="1">
        <v>13</v>
      </c>
      <c r="M4" s="1">
        <v>23</v>
      </c>
      <c r="N4" s="1">
        <v>12</v>
      </c>
      <c r="O4" s="1">
        <v>23</v>
      </c>
      <c r="P4" s="1">
        <v>13</v>
      </c>
      <c r="Q4" s="2">
        <v>23</v>
      </c>
      <c r="R4" s="1">
        <v>11</v>
      </c>
      <c r="S4" s="3">
        <v>21</v>
      </c>
      <c r="T4" s="4">
        <v>6</v>
      </c>
      <c r="U4" s="5">
        <v>15</v>
      </c>
      <c r="V4" s="3">
        <v>10</v>
      </c>
      <c r="W4" s="3">
        <v>22</v>
      </c>
      <c r="X4" s="3">
        <v>11</v>
      </c>
      <c r="Y4" s="99">
        <v>22</v>
      </c>
      <c r="Z4" s="110">
        <v>10</v>
      </c>
      <c r="AA4" s="52">
        <f>SUM(B4:Z4)</f>
        <v>416</v>
      </c>
    </row>
    <row r="5" spans="1:27">
      <c r="A5" s="24" t="s">
        <v>1</v>
      </c>
      <c r="B5" s="25">
        <v>11</v>
      </c>
      <c r="C5" s="25">
        <v>13</v>
      </c>
      <c r="D5" s="25">
        <v>11</v>
      </c>
      <c r="E5" s="25">
        <v>13</v>
      </c>
      <c r="F5" s="25">
        <v>6</v>
      </c>
      <c r="G5" s="25">
        <v>14</v>
      </c>
      <c r="H5" s="25">
        <v>0</v>
      </c>
      <c r="I5" s="25">
        <v>14</v>
      </c>
      <c r="J5" s="25">
        <v>8</v>
      </c>
      <c r="K5" s="25">
        <v>11</v>
      </c>
      <c r="L5" s="25">
        <v>5</v>
      </c>
      <c r="M5" s="25">
        <v>16</v>
      </c>
      <c r="N5" s="25">
        <v>6</v>
      </c>
      <c r="O5" s="25">
        <v>12</v>
      </c>
      <c r="P5" s="25">
        <v>8</v>
      </c>
      <c r="Q5" s="26">
        <v>10</v>
      </c>
      <c r="R5" s="25">
        <v>8</v>
      </c>
      <c r="S5" s="27">
        <v>11</v>
      </c>
      <c r="T5" s="28">
        <v>2</v>
      </c>
      <c r="U5" s="29">
        <v>6</v>
      </c>
      <c r="V5" s="27">
        <v>4</v>
      </c>
      <c r="W5" s="27">
        <v>12</v>
      </c>
      <c r="X5" s="27">
        <v>6</v>
      </c>
      <c r="Y5" s="100">
        <v>13</v>
      </c>
      <c r="Z5" s="111">
        <v>3</v>
      </c>
      <c r="AA5" s="53">
        <f>SUM(B5:Z5)</f>
        <v>223</v>
      </c>
    </row>
    <row r="6" spans="1:27">
      <c r="A6" s="32" t="s">
        <v>96</v>
      </c>
      <c r="B6" s="33">
        <v>3</v>
      </c>
      <c r="C6" s="33">
        <v>9</v>
      </c>
      <c r="D6" s="33">
        <v>5</v>
      </c>
      <c r="E6" s="33">
        <v>11</v>
      </c>
      <c r="F6" s="33">
        <v>7</v>
      </c>
      <c r="G6" s="33">
        <v>8</v>
      </c>
      <c r="H6" s="33">
        <v>10</v>
      </c>
      <c r="I6" s="33">
        <v>7</v>
      </c>
      <c r="J6" s="33">
        <v>3</v>
      </c>
      <c r="K6" s="33">
        <v>11</v>
      </c>
      <c r="L6" s="33">
        <v>8</v>
      </c>
      <c r="M6" s="33">
        <v>6</v>
      </c>
      <c r="N6" s="33">
        <v>6</v>
      </c>
      <c r="O6" s="33">
        <v>9</v>
      </c>
      <c r="P6" s="33">
        <v>5</v>
      </c>
      <c r="Q6" s="34">
        <v>12</v>
      </c>
      <c r="R6" s="33">
        <v>3</v>
      </c>
      <c r="S6" s="35">
        <v>8</v>
      </c>
      <c r="T6" s="36">
        <v>4</v>
      </c>
      <c r="U6" s="37">
        <v>9</v>
      </c>
      <c r="V6" s="35">
        <v>5</v>
      </c>
      <c r="W6" s="35">
        <v>9</v>
      </c>
      <c r="X6" s="35">
        <v>4</v>
      </c>
      <c r="Y6" s="101">
        <v>7</v>
      </c>
      <c r="Z6" s="112">
        <v>7</v>
      </c>
      <c r="AA6" s="52">
        <f>SUM(B6:Z6)</f>
        <v>176</v>
      </c>
    </row>
    <row r="7" spans="1:27">
      <c r="A7" s="24" t="s">
        <v>97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0</v>
      </c>
      <c r="R7" s="25">
        <v>0</v>
      </c>
      <c r="S7" s="27">
        <v>0</v>
      </c>
      <c r="T7" s="28">
        <v>0</v>
      </c>
      <c r="U7" s="29">
        <v>0</v>
      </c>
      <c r="V7" s="27">
        <v>0</v>
      </c>
      <c r="W7" s="27">
        <v>0</v>
      </c>
      <c r="X7" s="27">
        <v>0</v>
      </c>
      <c r="Y7" s="100">
        <v>0</v>
      </c>
      <c r="Z7" s="111">
        <v>0</v>
      </c>
      <c r="AA7" s="53">
        <f>SUM(B7:Z7)</f>
        <v>0</v>
      </c>
    </row>
    <row r="8" spans="1:27">
      <c r="A8" s="32" t="s">
        <v>2</v>
      </c>
      <c r="B8" s="33">
        <v>1</v>
      </c>
      <c r="C8" s="33">
        <v>3</v>
      </c>
      <c r="D8" s="33">
        <v>1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2</v>
      </c>
      <c r="P8" s="33">
        <v>0</v>
      </c>
      <c r="Q8" s="34">
        <v>1</v>
      </c>
      <c r="R8" s="33">
        <v>0</v>
      </c>
      <c r="S8" s="35">
        <v>2</v>
      </c>
      <c r="T8" s="36">
        <v>0</v>
      </c>
      <c r="U8" s="37">
        <v>0</v>
      </c>
      <c r="V8" s="35">
        <v>1</v>
      </c>
      <c r="W8" s="35">
        <v>1</v>
      </c>
      <c r="X8" s="35">
        <v>1</v>
      </c>
      <c r="Y8" s="101">
        <v>2</v>
      </c>
      <c r="Z8" s="112">
        <v>0</v>
      </c>
      <c r="AA8" s="52">
        <f>SUM(B8:Z8)</f>
        <v>17</v>
      </c>
    </row>
    <row r="9" spans="1:27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9"/>
      <c r="T9" s="20"/>
      <c r="U9" s="21"/>
      <c r="V9" s="19"/>
      <c r="W9" s="19"/>
      <c r="X9" s="19"/>
      <c r="Y9" s="102"/>
      <c r="Z9" s="113"/>
      <c r="AA9" s="88"/>
    </row>
    <row r="10" spans="1:27">
      <c r="A10" s="32" t="s">
        <v>3</v>
      </c>
      <c r="B10" s="33">
        <v>85</v>
      </c>
      <c r="C10" s="33">
        <v>111</v>
      </c>
      <c r="D10" s="33">
        <v>69</v>
      </c>
      <c r="E10" s="33">
        <v>159</v>
      </c>
      <c r="F10" s="33">
        <v>80</v>
      </c>
      <c r="G10" s="33">
        <v>125</v>
      </c>
      <c r="H10" s="33">
        <v>39</v>
      </c>
      <c r="I10" s="33">
        <v>138</v>
      </c>
      <c r="J10" s="33">
        <v>69</v>
      </c>
      <c r="K10" s="33">
        <v>119</v>
      </c>
      <c r="L10" s="33">
        <v>54</v>
      </c>
      <c r="M10" s="33">
        <v>132</v>
      </c>
      <c r="N10" s="33">
        <v>57</v>
      </c>
      <c r="O10" s="33">
        <v>99</v>
      </c>
      <c r="P10" s="33">
        <v>86</v>
      </c>
      <c r="Q10" s="34">
        <v>106</v>
      </c>
      <c r="R10" s="33">
        <v>45</v>
      </c>
      <c r="S10" s="35">
        <v>107</v>
      </c>
      <c r="T10" s="36">
        <v>27</v>
      </c>
      <c r="U10" s="37">
        <v>59</v>
      </c>
      <c r="V10" s="35">
        <v>37</v>
      </c>
      <c r="W10" s="35">
        <v>96</v>
      </c>
      <c r="X10" s="35">
        <v>62</v>
      </c>
      <c r="Y10" s="101">
        <v>126</v>
      </c>
      <c r="Z10" s="112">
        <v>35</v>
      </c>
      <c r="AA10" s="52">
        <f>SUM(B10:Z10)</f>
        <v>2122</v>
      </c>
    </row>
    <row r="11" spans="1:27">
      <c r="A11" s="24" t="s">
        <v>4</v>
      </c>
      <c r="B11" s="25">
        <v>52</v>
      </c>
      <c r="C11" s="25">
        <v>100</v>
      </c>
      <c r="D11" s="25">
        <v>57</v>
      </c>
      <c r="E11" s="25">
        <v>107</v>
      </c>
      <c r="F11" s="25">
        <v>86</v>
      </c>
      <c r="G11" s="25">
        <v>93</v>
      </c>
      <c r="H11" s="25">
        <v>77</v>
      </c>
      <c r="I11" s="25">
        <v>89</v>
      </c>
      <c r="J11" s="25">
        <v>60</v>
      </c>
      <c r="K11" s="25">
        <v>110</v>
      </c>
      <c r="L11" s="25">
        <v>78</v>
      </c>
      <c r="M11" s="25">
        <v>89</v>
      </c>
      <c r="N11" s="25">
        <v>66</v>
      </c>
      <c r="O11" s="25">
        <v>84</v>
      </c>
      <c r="P11" s="25">
        <v>71</v>
      </c>
      <c r="Q11" s="26">
        <v>119</v>
      </c>
      <c r="R11" s="25">
        <v>37</v>
      </c>
      <c r="S11" s="27">
        <v>80</v>
      </c>
      <c r="T11" s="28">
        <v>29</v>
      </c>
      <c r="U11" s="29">
        <v>81</v>
      </c>
      <c r="V11" s="27">
        <v>45</v>
      </c>
      <c r="W11" s="27">
        <v>80</v>
      </c>
      <c r="X11" s="27">
        <v>48</v>
      </c>
      <c r="Y11" s="100">
        <v>86</v>
      </c>
      <c r="Z11" s="111">
        <v>56</v>
      </c>
      <c r="AA11" s="53">
        <f>SUM(B11:Z11)</f>
        <v>1880</v>
      </c>
    </row>
    <row r="12" spans="1:27">
      <c r="A12" s="32" t="s">
        <v>5</v>
      </c>
      <c r="B12" s="33">
        <f t="shared" ref="B12:X12" si="0">B10-B11</f>
        <v>33</v>
      </c>
      <c r="C12" s="33">
        <f t="shared" si="0"/>
        <v>11</v>
      </c>
      <c r="D12" s="33">
        <f t="shared" si="0"/>
        <v>12</v>
      </c>
      <c r="E12" s="33">
        <f t="shared" si="0"/>
        <v>52</v>
      </c>
      <c r="F12" s="33">
        <f t="shared" si="0"/>
        <v>-6</v>
      </c>
      <c r="G12" s="33">
        <f t="shared" si="0"/>
        <v>32</v>
      </c>
      <c r="H12" s="33">
        <f t="shared" si="0"/>
        <v>-38</v>
      </c>
      <c r="I12" s="33">
        <f t="shared" si="0"/>
        <v>49</v>
      </c>
      <c r="J12" s="33">
        <f t="shared" si="0"/>
        <v>9</v>
      </c>
      <c r="K12" s="33">
        <f t="shared" si="0"/>
        <v>9</v>
      </c>
      <c r="L12" s="33">
        <f t="shared" si="0"/>
        <v>-24</v>
      </c>
      <c r="M12" s="33">
        <f t="shared" si="0"/>
        <v>43</v>
      </c>
      <c r="N12" s="33">
        <f t="shared" si="0"/>
        <v>-9</v>
      </c>
      <c r="O12" s="33">
        <f t="shared" si="0"/>
        <v>15</v>
      </c>
      <c r="P12" s="33">
        <f t="shared" si="0"/>
        <v>15</v>
      </c>
      <c r="Q12" s="33">
        <f t="shared" si="0"/>
        <v>-13</v>
      </c>
      <c r="R12" s="33">
        <f t="shared" si="0"/>
        <v>8</v>
      </c>
      <c r="S12" s="33">
        <f t="shared" si="0"/>
        <v>27</v>
      </c>
      <c r="T12" s="33">
        <f t="shared" si="0"/>
        <v>-2</v>
      </c>
      <c r="U12" s="33">
        <f t="shared" si="0"/>
        <v>-22</v>
      </c>
      <c r="V12" s="33">
        <f t="shared" si="0"/>
        <v>-8</v>
      </c>
      <c r="W12" s="33">
        <f t="shared" si="0"/>
        <v>16</v>
      </c>
      <c r="X12" s="34">
        <f t="shared" si="0"/>
        <v>14</v>
      </c>
      <c r="Y12" s="103">
        <v>40</v>
      </c>
      <c r="Z12" s="114">
        <v>-21</v>
      </c>
      <c r="AA12" s="52">
        <f>SUM(B12:Z12)</f>
        <v>242</v>
      </c>
    </row>
    <row r="13" spans="1:27">
      <c r="A13" s="1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104"/>
      <c r="Z13" s="115"/>
      <c r="AA13" s="88"/>
    </row>
    <row r="14" spans="1:27">
      <c r="A14" s="32" t="s">
        <v>98</v>
      </c>
      <c r="B14" s="46">
        <f t="shared" ref="B14:AA14" si="1">B5/B4</f>
        <v>0.73333333333333328</v>
      </c>
      <c r="C14" s="46">
        <f t="shared" si="1"/>
        <v>0.52</v>
      </c>
      <c r="D14" s="46">
        <f t="shared" si="1"/>
        <v>0.6470588235294118</v>
      </c>
      <c r="E14" s="46">
        <f t="shared" si="1"/>
        <v>0.52</v>
      </c>
      <c r="F14" s="46">
        <f t="shared" si="1"/>
        <v>0.46153846153846156</v>
      </c>
      <c r="G14" s="46">
        <f t="shared" si="1"/>
        <v>0.63636363636363635</v>
      </c>
      <c r="H14" s="46">
        <f t="shared" si="1"/>
        <v>0</v>
      </c>
      <c r="I14" s="46">
        <f t="shared" si="1"/>
        <v>0.66666666666666663</v>
      </c>
      <c r="J14" s="46">
        <f t="shared" si="1"/>
        <v>0.72727272727272729</v>
      </c>
      <c r="K14" s="46">
        <f t="shared" si="1"/>
        <v>0.5</v>
      </c>
      <c r="L14" s="46">
        <f t="shared" si="1"/>
        <v>0.38461538461538464</v>
      </c>
      <c r="M14" s="46">
        <f t="shared" si="1"/>
        <v>0.69565217391304346</v>
      </c>
      <c r="N14" s="46">
        <f t="shared" si="1"/>
        <v>0.5</v>
      </c>
      <c r="O14" s="46">
        <f t="shared" si="1"/>
        <v>0.52173913043478259</v>
      </c>
      <c r="P14" s="46">
        <f t="shared" si="1"/>
        <v>0.61538461538461542</v>
      </c>
      <c r="Q14" s="46">
        <f t="shared" si="1"/>
        <v>0.43478260869565216</v>
      </c>
      <c r="R14" s="46">
        <f t="shared" si="1"/>
        <v>0.72727272727272729</v>
      </c>
      <c r="S14" s="46">
        <f t="shared" si="1"/>
        <v>0.52380952380952384</v>
      </c>
      <c r="T14" s="46">
        <f t="shared" si="1"/>
        <v>0.33333333333333331</v>
      </c>
      <c r="U14" s="46">
        <f t="shared" si="1"/>
        <v>0.4</v>
      </c>
      <c r="V14" s="46">
        <f t="shared" si="1"/>
        <v>0.4</v>
      </c>
      <c r="W14" s="46">
        <f t="shared" si="1"/>
        <v>0.54545454545454541</v>
      </c>
      <c r="X14" s="50">
        <f t="shared" si="1"/>
        <v>0.54545454545454541</v>
      </c>
      <c r="Y14" s="90">
        <v>0.59</v>
      </c>
      <c r="Z14" s="116">
        <v>0.33300000000000002</v>
      </c>
      <c r="AA14" s="90">
        <f t="shared" si="1"/>
        <v>0.53605769230769229</v>
      </c>
    </row>
    <row r="15" spans="1:27">
      <c r="A15" s="24" t="s">
        <v>99</v>
      </c>
      <c r="B15" s="44">
        <f t="shared" ref="B15:AA15" si="2">B10/B4</f>
        <v>5.666666666666667</v>
      </c>
      <c r="C15" s="44">
        <f t="shared" si="2"/>
        <v>4.4400000000000004</v>
      </c>
      <c r="D15" s="44">
        <f t="shared" si="2"/>
        <v>4.0588235294117645</v>
      </c>
      <c r="E15" s="44">
        <f t="shared" si="2"/>
        <v>6.36</v>
      </c>
      <c r="F15" s="44">
        <f t="shared" si="2"/>
        <v>6.1538461538461542</v>
      </c>
      <c r="G15" s="44">
        <f t="shared" si="2"/>
        <v>5.6818181818181817</v>
      </c>
      <c r="H15" s="44">
        <f t="shared" si="2"/>
        <v>3.9</v>
      </c>
      <c r="I15" s="44">
        <f t="shared" si="2"/>
        <v>6.5714285714285712</v>
      </c>
      <c r="J15" s="44">
        <f t="shared" si="2"/>
        <v>6.2727272727272725</v>
      </c>
      <c r="K15" s="44">
        <f t="shared" si="2"/>
        <v>5.4090909090909092</v>
      </c>
      <c r="L15" s="44">
        <f t="shared" si="2"/>
        <v>4.1538461538461542</v>
      </c>
      <c r="M15" s="44">
        <f t="shared" si="2"/>
        <v>5.7391304347826084</v>
      </c>
      <c r="N15" s="44">
        <f t="shared" si="2"/>
        <v>4.75</v>
      </c>
      <c r="O15" s="44">
        <f t="shared" si="2"/>
        <v>4.3043478260869561</v>
      </c>
      <c r="P15" s="44">
        <f t="shared" si="2"/>
        <v>6.615384615384615</v>
      </c>
      <c r="Q15" s="44">
        <f t="shared" si="2"/>
        <v>4.6086956521739131</v>
      </c>
      <c r="R15" s="44">
        <f t="shared" si="2"/>
        <v>4.0909090909090908</v>
      </c>
      <c r="S15" s="44">
        <f t="shared" si="2"/>
        <v>5.0952380952380949</v>
      </c>
      <c r="T15" s="44">
        <f t="shared" si="2"/>
        <v>4.5</v>
      </c>
      <c r="U15" s="44">
        <f t="shared" si="2"/>
        <v>3.9333333333333331</v>
      </c>
      <c r="V15" s="44">
        <f t="shared" si="2"/>
        <v>3.7</v>
      </c>
      <c r="W15" s="44">
        <f t="shared" si="2"/>
        <v>4.3636363636363633</v>
      </c>
      <c r="X15" s="45">
        <f t="shared" si="2"/>
        <v>5.6363636363636367</v>
      </c>
      <c r="Y15" s="91">
        <v>5.72</v>
      </c>
      <c r="Z15" s="117">
        <v>3.5</v>
      </c>
      <c r="AA15" s="91">
        <f t="shared" si="2"/>
        <v>5.1009615384615383</v>
      </c>
    </row>
    <row r="16" spans="1:27">
      <c r="A16" s="32" t="s">
        <v>100</v>
      </c>
      <c r="B16" s="42">
        <f t="shared" ref="B16:AA16" si="3">B11/B4</f>
        <v>3.4666666666666668</v>
      </c>
      <c r="C16" s="42">
        <f t="shared" si="3"/>
        <v>4</v>
      </c>
      <c r="D16" s="42">
        <f t="shared" si="3"/>
        <v>3.3529411764705883</v>
      </c>
      <c r="E16" s="42">
        <f t="shared" si="3"/>
        <v>4.28</v>
      </c>
      <c r="F16" s="42">
        <f t="shared" si="3"/>
        <v>6.615384615384615</v>
      </c>
      <c r="G16" s="42">
        <f t="shared" si="3"/>
        <v>4.2272727272727275</v>
      </c>
      <c r="H16" s="42">
        <f t="shared" si="3"/>
        <v>7.7</v>
      </c>
      <c r="I16" s="42">
        <f t="shared" si="3"/>
        <v>4.2380952380952381</v>
      </c>
      <c r="J16" s="42">
        <f t="shared" si="3"/>
        <v>5.4545454545454541</v>
      </c>
      <c r="K16" s="42">
        <f t="shared" si="3"/>
        <v>5</v>
      </c>
      <c r="L16" s="42">
        <f t="shared" si="3"/>
        <v>6</v>
      </c>
      <c r="M16" s="42">
        <f t="shared" si="3"/>
        <v>3.8695652173913042</v>
      </c>
      <c r="N16" s="42">
        <f t="shared" si="3"/>
        <v>5.5</v>
      </c>
      <c r="O16" s="42">
        <f t="shared" si="3"/>
        <v>3.652173913043478</v>
      </c>
      <c r="P16" s="42">
        <f t="shared" si="3"/>
        <v>5.4615384615384617</v>
      </c>
      <c r="Q16" s="42">
        <f t="shared" si="3"/>
        <v>5.1739130434782608</v>
      </c>
      <c r="R16" s="42">
        <f t="shared" si="3"/>
        <v>3.3636363636363638</v>
      </c>
      <c r="S16" s="42">
        <f t="shared" si="3"/>
        <v>3.8095238095238093</v>
      </c>
      <c r="T16" s="42">
        <f t="shared" si="3"/>
        <v>4.833333333333333</v>
      </c>
      <c r="U16" s="42">
        <f t="shared" si="3"/>
        <v>5.4</v>
      </c>
      <c r="V16" s="42">
        <f t="shared" si="3"/>
        <v>4.5</v>
      </c>
      <c r="W16" s="42">
        <f t="shared" si="3"/>
        <v>3.6363636363636362</v>
      </c>
      <c r="X16" s="43">
        <f t="shared" si="3"/>
        <v>4.3636363636363633</v>
      </c>
      <c r="Y16" s="92">
        <v>3.9</v>
      </c>
      <c r="Z16" s="118">
        <v>5.6</v>
      </c>
      <c r="AA16" s="92">
        <f t="shared" si="3"/>
        <v>4.5192307692307692</v>
      </c>
    </row>
    <row r="17" spans="1:27">
      <c r="A17" s="47" t="s">
        <v>6</v>
      </c>
      <c r="B17" s="48">
        <f t="shared" ref="B17:AA17" si="4">B15-B16</f>
        <v>2.2000000000000002</v>
      </c>
      <c r="C17" s="48">
        <f t="shared" si="4"/>
        <v>0.44000000000000039</v>
      </c>
      <c r="D17" s="48">
        <f t="shared" si="4"/>
        <v>0.70588235294117618</v>
      </c>
      <c r="E17" s="48">
        <f t="shared" si="4"/>
        <v>2.08</v>
      </c>
      <c r="F17" s="48">
        <f t="shared" si="4"/>
        <v>-0.46153846153846079</v>
      </c>
      <c r="G17" s="48">
        <f t="shared" si="4"/>
        <v>1.4545454545454541</v>
      </c>
      <c r="H17" s="48">
        <f t="shared" si="4"/>
        <v>-3.8000000000000003</v>
      </c>
      <c r="I17" s="48">
        <f t="shared" si="4"/>
        <v>2.333333333333333</v>
      </c>
      <c r="J17" s="48">
        <f t="shared" si="4"/>
        <v>0.81818181818181834</v>
      </c>
      <c r="K17" s="48">
        <f t="shared" si="4"/>
        <v>0.40909090909090917</v>
      </c>
      <c r="L17" s="48">
        <f t="shared" si="4"/>
        <v>-1.8461538461538458</v>
      </c>
      <c r="M17" s="48">
        <f t="shared" si="4"/>
        <v>1.8695652173913042</v>
      </c>
      <c r="N17" s="48">
        <f t="shared" si="4"/>
        <v>-0.75</v>
      </c>
      <c r="O17" s="48">
        <f t="shared" si="4"/>
        <v>0.65217391304347805</v>
      </c>
      <c r="P17" s="48">
        <f t="shared" si="4"/>
        <v>1.1538461538461533</v>
      </c>
      <c r="Q17" s="48">
        <f t="shared" si="4"/>
        <v>-0.56521739130434767</v>
      </c>
      <c r="R17" s="48">
        <f t="shared" si="4"/>
        <v>0.72727272727272707</v>
      </c>
      <c r="S17" s="48">
        <f t="shared" si="4"/>
        <v>1.2857142857142856</v>
      </c>
      <c r="T17" s="48">
        <f t="shared" si="4"/>
        <v>-0.33333333333333304</v>
      </c>
      <c r="U17" s="48">
        <f t="shared" si="4"/>
        <v>-1.4666666666666672</v>
      </c>
      <c r="V17" s="48">
        <f t="shared" si="4"/>
        <v>-0.79999999999999982</v>
      </c>
      <c r="W17" s="48">
        <f t="shared" si="4"/>
        <v>0.72727272727272707</v>
      </c>
      <c r="X17" s="51">
        <f t="shared" si="4"/>
        <v>1.2727272727272734</v>
      </c>
      <c r="Y17" s="93">
        <v>1.82</v>
      </c>
      <c r="Z17" s="119">
        <v>-2.1</v>
      </c>
      <c r="AA17" s="93">
        <f t="shared" si="4"/>
        <v>0.58173076923076916</v>
      </c>
    </row>
    <row r="18" spans="1:27" ht="15.75" thickBot="1">
      <c r="A18" s="8" t="s">
        <v>7</v>
      </c>
      <c r="B18" s="9" t="s">
        <v>26</v>
      </c>
      <c r="C18" s="9" t="s">
        <v>125</v>
      </c>
      <c r="D18" s="9" t="s">
        <v>126</v>
      </c>
      <c r="E18" s="9" t="s">
        <v>127</v>
      </c>
      <c r="F18" s="9" t="s">
        <v>128</v>
      </c>
      <c r="G18" s="9" t="s">
        <v>125</v>
      </c>
      <c r="H18" s="9" t="s">
        <v>129</v>
      </c>
      <c r="I18" s="9" t="s">
        <v>130</v>
      </c>
      <c r="J18" s="9" t="s">
        <v>131</v>
      </c>
      <c r="K18" s="9" t="s">
        <v>132</v>
      </c>
      <c r="L18" s="9" t="s">
        <v>128</v>
      </c>
      <c r="M18" s="9" t="s">
        <v>42</v>
      </c>
      <c r="N18" s="9" t="s">
        <v>44</v>
      </c>
      <c r="O18" s="9" t="s">
        <v>46</v>
      </c>
      <c r="P18" s="9" t="s">
        <v>42</v>
      </c>
      <c r="Q18" s="10" t="s">
        <v>46</v>
      </c>
      <c r="R18" s="9" t="s">
        <v>81</v>
      </c>
      <c r="S18" s="11" t="s">
        <v>83</v>
      </c>
      <c r="T18" s="12" t="s">
        <v>85</v>
      </c>
      <c r="U18" s="13" t="s">
        <v>87</v>
      </c>
      <c r="V18" s="11" t="s">
        <v>92</v>
      </c>
      <c r="W18" s="11" t="s">
        <v>91</v>
      </c>
      <c r="X18" s="11" t="s">
        <v>95</v>
      </c>
      <c r="Y18" s="105" t="s">
        <v>144</v>
      </c>
      <c r="Z18" s="105" t="s">
        <v>147</v>
      </c>
      <c r="AA18" s="94" t="s">
        <v>93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 Time Combined</vt:lpstr>
      <vt:lpstr>Rivertown Sports</vt:lpstr>
      <vt:lpstr>Cedar Rock</vt:lpstr>
      <vt:lpstr>WIFC</vt:lpstr>
      <vt:lpstr>'All Time Combined'!Print_Area</vt:lpstr>
      <vt:lpstr>'Cedar Rock'!Print_Area</vt:lpstr>
      <vt:lpstr>'Rivertown Sports'!Print_Area</vt:lpstr>
    </vt:vector>
  </TitlesOfParts>
  <Company>Genesee &amp; Wyoming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Wootton</dc:creator>
  <cp:lastModifiedBy>Kevin</cp:lastModifiedBy>
  <cp:lastPrinted>2023-04-19T22:01:40Z</cp:lastPrinted>
  <dcterms:created xsi:type="dcterms:W3CDTF">2019-06-28T18:24:17Z</dcterms:created>
  <dcterms:modified xsi:type="dcterms:W3CDTF">2023-08-28T20:50:50Z</dcterms:modified>
</cp:coreProperties>
</file>